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/>
  </bookViews>
  <sheets>
    <sheet name="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1" hidden="1">P5_T1_Protect,P6_T1_Protect,P7_T1_Protect,P8_T1_Protect,P9_T1_Protect,P10_T1_Protect,P11_T1_Protect,P12_T1_Protect,P13_T1_Protect,P14_T1_Protect</definedName>
    <definedName name="_Order1" hidden="1">255</definedName>
    <definedName name="_Sort" hidden="1">#REF!</definedName>
    <definedName name="anscount" hidden="1">1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[2]База!$G$167:$G$172,[2]База!$G$174:$G$175,[2]База!$G$177:$G$180,[2]База!$G$182,[2]База!$G$184:$G$188,[2]База!$G$190,[2]База!$G$192:$G$194</definedName>
    <definedName name="P1_eso" hidden="1">[2]База!$G$167:$G$172,[2]База!$G$174:$G$175,[2]База!$G$177:$G$180,[2]База!$G$182,[2]База!$G$184:$G$188,[2]База!$G$190,[2]База!$G$192:$G$194</definedName>
    <definedName name="P1_ESO_PROT" hidden="1">#REF!,#REF!,#REF!,#REF!,#REF!,#REF!,#REF!,#REF!</definedName>
    <definedName name="P1_net" hidden="1">[2]База!$G$118:$G$123,[2]База!$G$125:$G$126,[2]База!$G$128:$G$131,[2]База!$G$133,[2]База!$G$135:$G$139,[2]База!$G$141,[2]База!$G$143:$G$145</definedName>
    <definedName name="P1_SBT_PROT" hidden="1">#REF!,#REF!,#REF!,#REF!,#REF!,#REF!,#REF!</definedName>
    <definedName name="P1_SC22" hidden="1">#REF!,#REF!,#REF!,#REF!,#REF!,#REF!</definedName>
    <definedName name="P1_SCOPE_16_PRT" hidden="1">[2]База!$E$15:$I$16,[2]База!$E$18:$I$20,[2]База!$E$23:$I$23,[2]База!$E$26:$I$26,[2]База!$E$29:$I$29,[2]База!$E$32:$I$32,[2]База!$E$35:$I$35,[2]База!$B$34,[2]База!$B$37</definedName>
    <definedName name="P1_SCOPE_17_PRT" hidden="1">[2]База!$E$13:$H$21,[2]База!$J$9:$J$11,[2]База!$J$13:$J$21,[2]База!$E$24:$H$26,[2]База!$E$28:$H$36,[2]База!$J$24:$M$26,[2]База!$J$28:$M$36,[2]База!$E$39:$H$41</definedName>
    <definedName name="P1_SCOPE_4_PRT" hidden="1">[2]База!$F$23:$I$23,[2]База!$F$25:$I$25,[2]База!$F$27:$I$31,[2]База!$K$14:$N$20,[2]База!$K$23:$N$23,[2]База!$K$25:$N$25,[2]База!$K$27:$N$31,[2]База!$P$14:$S$20,[2]База!$P$23:$S$23</definedName>
    <definedName name="P1_SCOPE_5_PRT" hidden="1">[2]База!$F$23:$I$23,[2]База!$F$25:$I$25,[2]База!$F$27:$I$31,[2]База!$K$14:$N$21,[2]База!$K$23:$N$23,[2]База!$K$25:$N$25,[2]База!$K$27:$N$31,[2]База!$P$14:$S$21,[2]База!$P$23:$S$23</definedName>
    <definedName name="P1_SCOPE_CORR" hidden="1">#REF!,#REF!,#REF!,#REF!,#REF!,#REF!,#REF!</definedName>
    <definedName name="P1_SCOPE_DOP" hidden="1">#REF!,#REF!,#REF!,#REF!,#REF!,#REF!</definedName>
    <definedName name="P1_SCOPE_F1_PRT" hidden="1">[2]База!$D$74:$E$84,[2]База!$D$71:$E$72,[2]База!$D$66:$E$69,[2]База!$D$61:$E$64</definedName>
    <definedName name="P1_SCOPE_F2_PRT" hidden="1">[2]База!$G$56,[2]База!$E$55:$E$56,[2]База!$F$55:$G$55,[2]База!$D$55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[2]База!$H$15:$H$19,[2]База!$H$21:$H$25,[2]База!$J$14:$J$25,[2]База!$K$15:$K$19,[2]База!$K$21:$K$25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COPE_SYS_SVOD" hidden="1">[3]Свод!$L$27:$N$37,[3]Свод!$L$39:$N$51,[3]Свод!$L$53:$N$66,[3]Свод!$L$68:$N$73,[3]Свод!$L$75:$N$89,[3]Свод!$L$91:$N$101,[3]Свод!$L$103:$N$111</definedName>
    <definedName name="P1_SCOPE_TAR" hidden="1">[3]Свод!$G$27:$AA$37,[3]Свод!$G$39:$AA$51,[3]Свод!$G$53:$AA$66,[3]Свод!$G$68:$AA$73,[3]Свод!$G$75:$AA$89,[3]Свод!$G$91:$AA$101,[3]Свод!$G$103:$AA$111</definedName>
    <definedName name="P1_SCOPE_TAR_OLD" hidden="1">[3]Свод!$H$27:$H$37,[3]Свод!$H$39:$H$51,[3]Свод!$H$53:$H$66,[3]Свод!$H$68:$H$73,[3]Свод!$H$75:$H$89,[3]Свод!$H$91:$H$101,[3]Свод!$H$103:$H$108</definedName>
    <definedName name="P1_SET_PROT" hidden="1">#REF!,#REF!,#REF!,#REF!,#REF!,#REF!,#REF!</definedName>
    <definedName name="P1_SET_PRT" hidden="1">#REF!,#REF!,#REF!,#REF!,#REF!,#REF!,#REF!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0_SCOPE_FULL_LOAD" hidden="1">#REF!,#REF!,#REF!,#REF!,#REF!,#REF!</definedName>
    <definedName name="P10_T1_Protect" hidden="1">[4]перекрестка!$F$42:$H$46,[4]перекрестка!$F$49:$G$49,[4]перекрестка!$F$50:$H$54,[4]перекрестка!$F$55:$G$55,[4]перекрестка!$F$56:$H$60</definedName>
    <definedName name="P11_SCOPE_FULL_LOAD" hidden="1">#REF!,#REF!,#REF!,#REF!,#REF!</definedName>
    <definedName name="P11_T1_Protect" hidden="1">[4]перекрестка!$F$62:$H$66,[4]перекрестка!$F$68:$H$72,[4]перекрестка!$F$74:$H$78,[4]перекрестка!$F$80:$H$84,[4]перекрестка!$F$89:$G$89</definedName>
    <definedName name="P12_SCOPE_FULL_LOAD" hidden="1">#REF!,#REF!,#REF!,#REF!,#REF!,#REF!</definedName>
    <definedName name="P12_T1_Protect" hidden="1">[4]перекрестка!$F$90:$H$94,[4]перекрестка!$F$95:$G$95,[4]перекрестка!$F$96:$H$100,[4]перекрестка!$F$102:$H$106,[4]перекрестка!$F$108:$H$112</definedName>
    <definedName name="P13_SCOPE_FULL_LOAD" hidden="1">#REF!,#REF!,#REF!,#REF!,#REF!,#REF!</definedName>
    <definedName name="P13_T1_Protect" hidden="1">[4]перекрестка!$F$114:$H$118,[4]перекрестка!$F$120:$H$124,[4]перекрестка!$F$127:$G$127,[4]перекрестка!$F$128:$H$132,[4]перекрестка!$F$133:$G$133</definedName>
    <definedName name="P14_SCOPE_FULL_LOAD" hidden="1">#REF!,#REF!,#REF!,#REF!,#REF!,#REF!</definedName>
    <definedName name="P14_T1_Protect" hidden="1">[4]перекрестка!$F$134:$H$138,[4]перекрестка!$F$140:$H$144,[4]перекрестка!$F$146:$H$150,[4]перекрестка!$F$152:$H$156,[4]перекрестка!$F$158:$H$162</definedName>
    <definedName name="P15_SCOPE_FULL_LOAD" hidden="1">#REF!,#REF!,#REF!,#REF!,#REF!,P1_SCOPE_FULL_LOAD</definedName>
    <definedName name="P15_T1_Protect" hidden="1">[4]перекрестка!$J$158:$K$162,[4]перекрестка!$J$152:$K$156,[4]перекрестка!$J$146:$K$150,[4]перекрестка!$J$140:$K$144,[4]перекрестка!$J$11</definedName>
    <definedName name="P16_SCOPE_FULL_LOAD" hidden="1">#N/A</definedName>
    <definedName name="P16_T1_Protect" hidden="1">[4]перекрестка!$J$12:$K$16,[4]перекрестка!$J$17,[4]перекрестка!$J$18:$K$22,[4]перекрестка!$J$24:$K$28,[4]перекрестка!$J$30:$K$34,[4]перекрестка!$F$23:$G$23</definedName>
    <definedName name="P17_SCOPE_FULL_LOAD" hidden="1">#N/A</definedName>
    <definedName name="P17_T1_Protect" hidden="1">[4]перекрестка!$F$29:$G$29,[4]перекрестка!$F$61:$G$61,[4]перекрестка!$F$67:$G$67,[4]перекрестка!$F$101:$G$101,[4]перекрестка!$F$107:$G$107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[2]База!$G$100:$G$116,[2]База!$G$118:$G$123,[2]База!$G$125:$G$126,[2]База!$G$128:$G$131,[2]База!$G$133,[2]База!$G$135:$G$139,[2]База!$G$141</definedName>
    <definedName name="P2_SC22" hidden="1">#REF!,#REF!,#REF!,#REF!,#REF!,#REF!,#REF!</definedName>
    <definedName name="P2_SCOPE_16_PRT" hidden="1">[2]База!$E$38:$I$38,[2]База!$E$41:$I$41,[2]База!$E$45:$I$47,[2]База!$E$49:$I$49,[2]База!$E$53:$I$54,[2]База!$E$56:$I$57,[2]База!$E$59:$I$59,[2]База!$E$9:$I$13</definedName>
    <definedName name="P2_SCOPE_4_PRT" hidden="1">[2]База!$P$25:$S$25,[2]База!$P$27:$S$31,[2]База!$U$14:$X$20,[2]База!$U$23:$X$23,[2]База!$U$25:$X$25,[2]База!$U$27:$X$31,[2]База!$Z$14:$AC$20,[2]База!$Z$23:$AC$23,[2]База!$Z$25:$AC$25</definedName>
    <definedName name="P2_SCOPE_5_PRT" hidden="1">[2]База!$P$25:$S$25,[2]База!$P$27:$S$31,[2]База!$U$14:$X$21,[2]База!$U$23:$X$23,[2]База!$U$25:$X$25,[2]База!$U$27:$X$31,[2]База!$Z$14:$AC$21,[2]База!$Z$23:$AC$23,[2]База!$Z$25:$AC$25</definedName>
    <definedName name="P2_SCOPE_CORR" hidden="1">#REF!,#REF!,#REF!,#REF!,#REF!,#REF!,#REF!,#REF!</definedName>
    <definedName name="P2_SCOPE_F1_PRT" hidden="1">[2]База!$D$56:$E$59,[2]База!$D$34:$E$50,[2]База!$D$32:$E$32,[2]База!$D$23:$E$30</definedName>
    <definedName name="P2_SCOPE_F2_PRT" hidden="1">[2]База!$D$52:$G$54,[2]База!$C$21:$E$42,[2]База!$A$12:$E$12,[2]База!$C$8:$E$11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[2]База!$N$14:$N$25,[2]База!$N$27:$N$31,[2]База!$J$27:$K$31,[2]База!$F$27:$H$31,[2]База!$F$33:$H$37</definedName>
    <definedName name="P2_SCOPE_SAVE2" hidden="1">#REF!,#REF!,#REF!,#REF!,#REF!,#REF!</definedName>
    <definedName name="P2_SCOPE_SV_PRT" hidden="1">#REF!,#REF!,#REF!,#REF!,#REF!,#REF!,#REF!</definedName>
    <definedName name="P2_SCOPE_TAR_OLD" hidden="1">[3]Свод!$W$8:$W$25,[3]Свод!$W$27:$W$37,[3]Свод!$W$39:$W$51,[3]Свод!$W$53:$W$66,[3]Свод!$W$68:$W$73,[3]Свод!$W$75:$W$89,[3]Свод!$W$91:$W$101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dip" hidden="1">[2]База!$G$143:$G$145,[2]База!$G$214:$G$217,[2]База!$G$219:$G$224,[2]База!$G$226,[2]База!$G$228,[2]База!$G$230,[2]База!$G$232,[2]База!$G$197:$G$212</definedName>
    <definedName name="P3_SC22" hidden="1">#REF!,#REF!,#REF!,#REF!,#REF!,#REF!</definedName>
    <definedName name="P3_SCOPE_F1_PRT" hidden="1">[2]База!$E$16:$E$17,[2]База!$C$4:$D$4,[2]База!$C$7:$E$10,[2]База!$A$11:$E$11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[2]База!$J$33:$K$37,[2]База!$N$33:$N$37,[2]База!$F$39:$H$43,[2]База!$J$39:$K$43,[2]База!$N$39:$N$43</definedName>
    <definedName name="P3_SCOPE_SV_PRT" hidden="1">#REF!,#REF!,#REF!,#REF!,#REF!,#REF!,#REF!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4_dip" hidden="1">[2]База!$G$70:$G$75,[2]База!$G$77:$G$78,[2]База!$G$80:$G$83,[2]База!$G$85,[2]База!$G$87:$G$91,[2]База!$G$93,[2]База!$G$95:$G$97,[2]База!$G$52:$G$68</definedName>
    <definedName name="P4_SCOPE_F1_PRT" hidden="1">[2]База!$C$13:$E$13,[2]База!$A$14:$E$14,[2]База!$C$23:$C$50,[2]База!$C$54:$C$95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[2]База!$F$45:$H$49,[2]База!$J$45:$K$49,[2]База!$N$45:$N$49,[2]База!$F$53:$G$64,[2]База!$H$54:$H$58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[2]База!$H$60:$H$64,[2]База!$J$53:$J$64,[2]База!$K$54:$K$58,[2]База!$K$60:$K$64,[2]База!$N$53:$N$64</definedName>
    <definedName name="P5_T1_Protect" hidden="1">[4]перекрестка!$N$30:$N$34,[4]перекрестка!$N$36:$N$40,[4]перекрестка!$N$42:$N$46,[4]перекрестка!$N$49:$N$60,[4]перекрестка!$N$62:$N$66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[2]База!$F$66:$H$70,[2]База!$J$66:$K$70,[2]База!$N$66:$N$70,[2]База!$F$72:$H$76,[2]База!$J$72:$K$76</definedName>
    <definedName name="P6_T1_Protect" hidden="1">[4]перекрестка!$N$68:$N$72,[4]перекрестка!$N$74:$N$78,[4]перекрестка!$N$80:$N$84,[4]перекрестка!$N$89:$N$100,[4]перекрестка!$N$102:$N$106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[2]База!$N$72:$N$76,[2]База!$F$78:$H$82,[2]База!$J$78:$K$82,[2]База!$N$78:$N$82,[2]База!$F$84:$H$88</definedName>
    <definedName name="P7_T1_Protect" hidden="1">[4]перекрестка!$N$108:$N$112,[4]перекрестка!$N$114:$N$118,[4]перекрестка!$N$120:$N$124,[4]перекрестка!$N$127:$N$138,[4]перекрестка!$N$140:$N$144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SCOPE_PER_PRT" hidden="1">[6]База!$J$84:$K$88,[6]База!$N$84:$N$88,[6]База!$F$14:$G$25,P1_SCOPE_PER_PRT,P2_SCOPE_PER_PRT,P3_SCOPE_PER_PRT,P4_SCOPE_PER_PRT</definedName>
    <definedName name="P8_T1_Protect" hidden="1">[4]перекрестка!$N$146:$N$150,[4]перекрестка!$N$152:$N$156,[4]перекрестка!$N$158:$N$162,[4]перекрестка!$F$11:$G$11,[4]перекрестка!$F$12:$H$16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9_T1_Protect" hidden="1">[4]перекрестка!$F$17:$G$17,[4]перекрестка!$F$18:$H$22,[4]перекрестка!$F$24:$H$28,[4]перекрестка!$F$30:$H$34,[4]перекрестка!$F$36:$H$40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revision" hidden="1">1</definedName>
    <definedName name="SAPBEXsysID" hidden="1">"BW2"</definedName>
    <definedName name="SAPBEXwbID" hidden="1">"479GSPMTNK9HM4ZSIVE5K2SH6"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ааа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1" i="1" l="1"/>
  <c r="S262" i="1"/>
  <c r="S263" i="1"/>
  <c r="S264" i="1"/>
  <c r="S265" i="1"/>
  <c r="S266" i="1"/>
  <c r="S267" i="1"/>
  <c r="S268" i="1"/>
  <c r="S269" i="1"/>
  <c r="S270" i="1"/>
  <c r="S273" i="1"/>
  <c r="S274" i="1"/>
  <c r="S276" i="1"/>
  <c r="S277" i="1"/>
  <c r="S278" i="1"/>
  <c r="S279" i="1"/>
  <c r="S280" i="1"/>
  <c r="S281" i="1"/>
  <c r="S282" i="1"/>
  <c r="S283" i="1"/>
  <c r="S284" i="1"/>
  <c r="S285" i="1"/>
  <c r="S286" i="1"/>
  <c r="S290" i="1"/>
  <c r="S291" i="1"/>
  <c r="S293" i="1"/>
  <c r="S294" i="1"/>
  <c r="S296" i="1"/>
  <c r="S298" i="1"/>
  <c r="S299" i="1"/>
  <c r="S300" i="1"/>
  <c r="S302" i="1"/>
  <c r="S304" i="1"/>
  <c r="S306" i="1"/>
  <c r="S308" i="1"/>
  <c r="S310" i="1"/>
  <c r="S255" i="1"/>
  <c r="S251" i="1"/>
  <c r="S245" i="1"/>
  <c r="S244" i="1"/>
  <c r="S243" i="1"/>
  <c r="S242" i="1"/>
  <c r="S239" i="1"/>
  <c r="S238" i="1"/>
  <c r="S237" i="1"/>
  <c r="S236" i="1"/>
  <c r="S235" i="1"/>
  <c r="S234" i="1"/>
  <c r="S233" i="1"/>
  <c r="S232" i="1"/>
  <c r="S231" i="1"/>
  <c r="S225" i="1"/>
  <c r="S224" i="1"/>
  <c r="S223" i="1"/>
  <c r="S222" i="1"/>
  <c r="S221" i="1"/>
  <c r="S220" i="1"/>
  <c r="S199" i="1"/>
  <c r="S198" i="1"/>
  <c r="S195" i="1"/>
  <c r="S194" i="1"/>
  <c r="S192" i="1"/>
  <c r="S189" i="1"/>
  <c r="S188" i="1"/>
  <c r="S187" i="1"/>
  <c r="S186" i="1"/>
  <c r="S185" i="1"/>
  <c r="S184" i="1"/>
  <c r="S183" i="1"/>
  <c r="S182" i="1"/>
  <c r="S180" i="1"/>
  <c r="S178" i="1"/>
  <c r="S177" i="1"/>
  <c r="S176" i="1"/>
  <c r="S175" i="1"/>
  <c r="S174" i="1"/>
  <c r="G318" i="1" l="1"/>
  <c r="G317" i="1"/>
  <c r="G316" i="1"/>
  <c r="G315" i="1"/>
  <c r="G314" i="1"/>
  <c r="G313" i="1"/>
  <c r="Q311" i="1"/>
  <c r="S311" i="1" s="1"/>
  <c r="O311" i="1"/>
  <c r="M311" i="1"/>
  <c r="K311" i="1"/>
  <c r="I311" i="1"/>
  <c r="G311" i="1"/>
  <c r="G310" i="1"/>
  <c r="G309" i="1"/>
  <c r="G308" i="1"/>
  <c r="Q307" i="1"/>
  <c r="S307" i="1" s="1"/>
  <c r="O307" i="1"/>
  <c r="M307" i="1"/>
  <c r="K307" i="1"/>
  <c r="I307" i="1"/>
  <c r="G307" i="1"/>
  <c r="G306" i="1"/>
  <c r="Q305" i="1"/>
  <c r="S305" i="1" s="1"/>
  <c r="O305" i="1"/>
  <c r="M305" i="1"/>
  <c r="K305" i="1"/>
  <c r="I305" i="1"/>
  <c r="G305" i="1"/>
  <c r="G304" i="1"/>
  <c r="Q303" i="1"/>
  <c r="S303" i="1" s="1"/>
  <c r="O303" i="1"/>
  <c r="M303" i="1"/>
  <c r="K303" i="1"/>
  <c r="I303" i="1"/>
  <c r="G303" i="1"/>
  <c r="G302" i="1"/>
  <c r="Q301" i="1"/>
  <c r="S301" i="1" s="1"/>
  <c r="O301" i="1"/>
  <c r="M301" i="1"/>
  <c r="K301" i="1"/>
  <c r="I301" i="1"/>
  <c r="G301" i="1"/>
  <c r="G300" i="1"/>
  <c r="G299" i="1"/>
  <c r="G298" i="1"/>
  <c r="Q297" i="1"/>
  <c r="S297" i="1" s="1"/>
  <c r="O297" i="1"/>
  <c r="M297" i="1"/>
  <c r="K297" i="1"/>
  <c r="I297" i="1"/>
  <c r="G297" i="1"/>
  <c r="G296" i="1"/>
  <c r="G295" i="1"/>
  <c r="G294" i="1"/>
  <c r="G293" i="1"/>
  <c r="Q292" i="1"/>
  <c r="O292" i="1"/>
  <c r="O295" i="1" s="1"/>
  <c r="M292" i="1"/>
  <c r="M295" i="1" s="1"/>
  <c r="K292" i="1"/>
  <c r="K295" i="1" s="1"/>
  <c r="I292" i="1"/>
  <c r="I295" i="1" s="1"/>
  <c r="G292" i="1"/>
  <c r="G291" i="1"/>
  <c r="G290" i="1"/>
  <c r="Q289" i="1"/>
  <c r="O289" i="1"/>
  <c r="M289" i="1"/>
  <c r="K289" i="1"/>
  <c r="I289" i="1"/>
  <c r="G289" i="1"/>
  <c r="Q288" i="1"/>
  <c r="S288" i="1" s="1"/>
  <c r="O288" i="1"/>
  <c r="M288" i="1"/>
  <c r="K288" i="1"/>
  <c r="I288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Q272" i="1"/>
  <c r="S272" i="1" s="1"/>
  <c r="O272" i="1"/>
  <c r="M272" i="1"/>
  <c r="K272" i="1"/>
  <c r="I272" i="1"/>
  <c r="G272" i="1"/>
  <c r="Q271" i="1"/>
  <c r="S271" i="1" s="1"/>
  <c r="O271" i="1"/>
  <c r="M271" i="1"/>
  <c r="K271" i="1"/>
  <c r="I271" i="1"/>
  <c r="G271" i="1"/>
  <c r="Q260" i="1"/>
  <c r="O260" i="1"/>
  <c r="M260" i="1"/>
  <c r="K260" i="1"/>
  <c r="I260" i="1"/>
  <c r="G260" i="1"/>
  <c r="G259" i="1"/>
  <c r="Q257" i="1"/>
  <c r="O257" i="1"/>
  <c r="M257" i="1"/>
  <c r="K257" i="1"/>
  <c r="I257" i="1"/>
  <c r="S257" i="1" s="1"/>
  <c r="G257" i="1"/>
  <c r="G247" i="1"/>
  <c r="Q246" i="1"/>
  <c r="O246" i="1"/>
  <c r="M246" i="1"/>
  <c r="K246" i="1"/>
  <c r="I246" i="1"/>
  <c r="G246" i="1"/>
  <c r="G245" i="1"/>
  <c r="G244" i="1"/>
  <c r="G243" i="1"/>
  <c r="G242" i="1"/>
  <c r="Q241" i="1"/>
  <c r="O241" i="1"/>
  <c r="M241" i="1"/>
  <c r="K241" i="1"/>
  <c r="I241" i="1"/>
  <c r="G241" i="1"/>
  <c r="Q240" i="1"/>
  <c r="O240" i="1"/>
  <c r="M240" i="1"/>
  <c r="K240" i="1"/>
  <c r="I240" i="1"/>
  <c r="G240" i="1"/>
  <c r="G239" i="1"/>
  <c r="G238" i="1"/>
  <c r="G237" i="1"/>
  <c r="G236" i="1"/>
  <c r="G235" i="1"/>
  <c r="G234" i="1"/>
  <c r="G233" i="1"/>
  <c r="G232" i="1"/>
  <c r="G231" i="1"/>
  <c r="Q230" i="1"/>
  <c r="Q253" i="1" s="1"/>
  <c r="O230" i="1"/>
  <c r="O253" i="1" s="1"/>
  <c r="M230" i="1"/>
  <c r="M253" i="1" s="1"/>
  <c r="K230" i="1"/>
  <c r="K253" i="1" s="1"/>
  <c r="I230" i="1"/>
  <c r="G230" i="1"/>
  <c r="G253" i="1" s="1"/>
  <c r="Q229" i="1"/>
  <c r="O229" i="1"/>
  <c r="M229" i="1"/>
  <c r="K229" i="1"/>
  <c r="I229" i="1"/>
  <c r="G229" i="1"/>
  <c r="Q228" i="1"/>
  <c r="Q252" i="1" s="1"/>
  <c r="Q254" i="1" s="1"/>
  <c r="O228" i="1"/>
  <c r="M228" i="1"/>
  <c r="K228" i="1"/>
  <c r="K252" i="1" s="1"/>
  <c r="K254" i="1" s="1"/>
  <c r="I228" i="1"/>
  <c r="G228" i="1"/>
  <c r="G252" i="1" s="1"/>
  <c r="G254" i="1" s="1"/>
  <c r="G227" i="1"/>
  <c r="G226" i="1"/>
  <c r="G225" i="1"/>
  <c r="G224" i="1"/>
  <c r="G223" i="1"/>
  <c r="G222" i="1"/>
  <c r="G217" i="1"/>
  <c r="Q216" i="1"/>
  <c r="Q217" i="1" s="1"/>
  <c r="O216" i="1"/>
  <c r="O217" i="1" s="1"/>
  <c r="M216" i="1"/>
  <c r="M217" i="1" s="1"/>
  <c r="K216" i="1"/>
  <c r="K217" i="1" s="1"/>
  <c r="I216" i="1"/>
  <c r="G216" i="1"/>
  <c r="Q215" i="1"/>
  <c r="O215" i="1"/>
  <c r="M215" i="1"/>
  <c r="K215" i="1"/>
  <c r="I215" i="1"/>
  <c r="G215" i="1"/>
  <c r="G214" i="1"/>
  <c r="G213" i="1"/>
  <c r="G212" i="1"/>
  <c r="G211" i="1"/>
  <c r="Q210" i="1"/>
  <c r="O210" i="1"/>
  <c r="M210" i="1"/>
  <c r="K210" i="1"/>
  <c r="I210" i="1"/>
  <c r="G210" i="1"/>
  <c r="Q209" i="1"/>
  <c r="O209" i="1"/>
  <c r="M209" i="1"/>
  <c r="K209" i="1"/>
  <c r="K249" i="1" s="1"/>
  <c r="K250" i="1" s="1"/>
  <c r="I209" i="1"/>
  <c r="G209" i="1"/>
  <c r="G249" i="1" s="1"/>
  <c r="G250" i="1" s="1"/>
  <c r="G208" i="1"/>
  <c r="Q207" i="1"/>
  <c r="O207" i="1"/>
  <c r="M207" i="1"/>
  <c r="K207" i="1"/>
  <c r="I207" i="1"/>
  <c r="G207" i="1"/>
  <c r="Q206" i="1"/>
  <c r="O206" i="1"/>
  <c r="M206" i="1"/>
  <c r="K206" i="1"/>
  <c r="I206" i="1"/>
  <c r="G206" i="1"/>
  <c r="G205" i="1"/>
  <c r="Q204" i="1"/>
  <c r="O204" i="1"/>
  <c r="M204" i="1"/>
  <c r="K204" i="1"/>
  <c r="I204" i="1"/>
  <c r="G204" i="1"/>
  <c r="Q203" i="1"/>
  <c r="O203" i="1"/>
  <c r="M203" i="1"/>
  <c r="K203" i="1"/>
  <c r="I203" i="1"/>
  <c r="G203" i="1"/>
  <c r="Q202" i="1"/>
  <c r="O202" i="1"/>
  <c r="M202" i="1"/>
  <c r="K202" i="1"/>
  <c r="I202" i="1"/>
  <c r="G202" i="1"/>
  <c r="Q201" i="1"/>
  <c r="O201" i="1"/>
  <c r="M201" i="1"/>
  <c r="K201" i="1"/>
  <c r="I201" i="1"/>
  <c r="G201" i="1"/>
  <c r="Q200" i="1"/>
  <c r="O200" i="1"/>
  <c r="M200" i="1"/>
  <c r="K200" i="1"/>
  <c r="I200" i="1"/>
  <c r="G200" i="1"/>
  <c r="G199" i="1"/>
  <c r="G198" i="1"/>
  <c r="Q197" i="1"/>
  <c r="O197" i="1"/>
  <c r="O205" i="1" s="1"/>
  <c r="M197" i="1"/>
  <c r="M205" i="1" s="1"/>
  <c r="K197" i="1"/>
  <c r="K205" i="1" s="1"/>
  <c r="I197" i="1"/>
  <c r="G197" i="1"/>
  <c r="Q196" i="1"/>
  <c r="O196" i="1"/>
  <c r="M196" i="1"/>
  <c r="M193" i="1" s="1"/>
  <c r="K196" i="1"/>
  <c r="K193" i="1" s="1"/>
  <c r="I196" i="1"/>
  <c r="G196" i="1"/>
  <c r="G195" i="1"/>
  <c r="G194" i="1"/>
  <c r="Q193" i="1"/>
  <c r="O193" i="1"/>
  <c r="G193" i="1"/>
  <c r="G192" i="1"/>
  <c r="Q191" i="1"/>
  <c r="O191" i="1"/>
  <c r="M191" i="1"/>
  <c r="K191" i="1"/>
  <c r="I191" i="1"/>
  <c r="G191" i="1"/>
  <c r="G248" i="1" s="1"/>
  <c r="G256" i="1" s="1"/>
  <c r="G258" i="1" s="1"/>
  <c r="G190" i="1"/>
  <c r="G189" i="1"/>
  <c r="G188" i="1"/>
  <c r="G187" i="1"/>
  <c r="G186" i="1"/>
  <c r="G185" i="1"/>
  <c r="G184" i="1"/>
  <c r="G183" i="1"/>
  <c r="G182" i="1"/>
  <c r="Q181" i="1"/>
  <c r="O181" i="1"/>
  <c r="M181" i="1"/>
  <c r="K181" i="1"/>
  <c r="I181" i="1"/>
  <c r="G181" i="1"/>
  <c r="G180" i="1"/>
  <c r="Q179" i="1"/>
  <c r="O179" i="1"/>
  <c r="M179" i="1"/>
  <c r="K179" i="1"/>
  <c r="I179" i="1"/>
  <c r="G179" i="1"/>
  <c r="G178" i="1"/>
  <c r="G177" i="1"/>
  <c r="G176" i="1"/>
  <c r="G175" i="1"/>
  <c r="G174" i="1"/>
  <c r="Q173" i="1"/>
  <c r="O173" i="1"/>
  <c r="M173" i="1"/>
  <c r="K173" i="1"/>
  <c r="I173" i="1"/>
  <c r="G173" i="1"/>
  <c r="G168" i="1"/>
  <c r="G167" i="1"/>
  <c r="S191" i="1" l="1"/>
  <c r="S201" i="1"/>
  <c r="S203" i="1"/>
  <c r="K309" i="1"/>
  <c r="O249" i="1"/>
  <c r="O250" i="1" s="1"/>
  <c r="K247" i="1"/>
  <c r="K287" i="1"/>
  <c r="M309" i="1"/>
  <c r="S209" i="1"/>
  <c r="S215" i="1"/>
  <c r="O252" i="1"/>
  <c r="O254" i="1" s="1"/>
  <c r="S240" i="1"/>
  <c r="M247" i="1"/>
  <c r="S246" i="1"/>
  <c r="O247" i="1"/>
  <c r="O287" i="1"/>
  <c r="S179" i="1"/>
  <c r="I205" i="1"/>
  <c r="I208" i="1" s="1"/>
  <c r="S197" i="1"/>
  <c r="S200" i="1"/>
  <c r="S202" i="1"/>
  <c r="S204" i="1"/>
  <c r="O190" i="1"/>
  <c r="I248" i="1"/>
  <c r="S173" i="1"/>
  <c r="Q248" i="1"/>
  <c r="O208" i="1"/>
  <c r="S207" i="1"/>
  <c r="S218" i="1"/>
  <c r="I252" i="1"/>
  <c r="S228" i="1"/>
  <c r="I253" i="1"/>
  <c r="S253" i="1" s="1"/>
  <c r="S230" i="1"/>
  <c r="O309" i="1"/>
  <c r="M249" i="1"/>
  <c r="M250" i="1" s="1"/>
  <c r="S210" i="1"/>
  <c r="I217" i="1"/>
  <c r="S217" i="1" s="1"/>
  <c r="S216" i="1"/>
  <c r="S241" i="1"/>
  <c r="I287" i="1"/>
  <c r="Q287" i="1"/>
  <c r="S287" i="1" s="1"/>
  <c r="S260" i="1"/>
  <c r="I309" i="1"/>
  <c r="Q309" i="1"/>
  <c r="S309" i="1" s="1"/>
  <c r="S289" i="1"/>
  <c r="Q295" i="1"/>
  <c r="S295" i="1" s="1"/>
  <c r="S292" i="1"/>
  <c r="I193" i="1"/>
  <c r="S193" i="1" s="1"/>
  <c r="S196" i="1"/>
  <c r="S181" i="1"/>
  <c r="S206" i="1"/>
  <c r="S219" i="1"/>
  <c r="M252" i="1"/>
  <c r="M254" i="1" s="1"/>
  <c r="S229" i="1"/>
  <c r="K190" i="1"/>
  <c r="I247" i="1"/>
  <c r="Q247" i="1"/>
  <c r="M287" i="1"/>
  <c r="M190" i="1"/>
  <c r="K208" i="1"/>
  <c r="I249" i="1"/>
  <c r="Q249" i="1"/>
  <c r="Q250" i="1" s="1"/>
  <c r="M208" i="1"/>
  <c r="K248" i="1"/>
  <c r="K256" i="1" s="1"/>
  <c r="K258" i="1" s="1"/>
  <c r="I190" i="1"/>
  <c r="Q190" i="1"/>
  <c r="M248" i="1"/>
  <c r="Q205" i="1"/>
  <c r="Q208" i="1" s="1"/>
  <c r="O248" i="1"/>
  <c r="O256" i="1" s="1"/>
  <c r="O258" i="1" s="1"/>
  <c r="I374" i="1"/>
  <c r="Q357" i="1"/>
  <c r="O357" i="1"/>
  <c r="M357" i="1"/>
  <c r="K357" i="1"/>
  <c r="I357" i="1"/>
  <c r="Q356" i="1"/>
  <c r="S356" i="1" s="1"/>
  <c r="O356" i="1"/>
  <c r="M356" i="1"/>
  <c r="K356" i="1"/>
  <c r="I356" i="1"/>
  <c r="S352" i="1"/>
  <c r="Q351" i="1"/>
  <c r="O351" i="1"/>
  <c r="M351" i="1"/>
  <c r="K351" i="1"/>
  <c r="I351" i="1"/>
  <c r="S351" i="1" s="1"/>
  <c r="M347" i="1"/>
  <c r="K347" i="1"/>
  <c r="Q348" i="1"/>
  <c r="Q347" i="1" s="1"/>
  <c r="O348" i="1"/>
  <c r="O347" i="1" s="1"/>
  <c r="M348" i="1"/>
  <c r="K348" i="1"/>
  <c r="I348" i="1"/>
  <c r="I347" i="1" s="1"/>
  <c r="Q164" i="1"/>
  <c r="O164" i="1"/>
  <c r="M164" i="1"/>
  <c r="K164" i="1"/>
  <c r="Q161" i="1"/>
  <c r="O161" i="1"/>
  <c r="M161" i="1"/>
  <c r="K161" i="1"/>
  <c r="I161" i="1"/>
  <c r="K159" i="1"/>
  <c r="O153" i="1"/>
  <c r="M153" i="1"/>
  <c r="K136" i="1"/>
  <c r="Q144" i="1"/>
  <c r="O144" i="1"/>
  <c r="M144" i="1"/>
  <c r="M159" i="1" s="1"/>
  <c r="K144" i="1"/>
  <c r="I144" i="1"/>
  <c r="Q138" i="1"/>
  <c r="O138" i="1"/>
  <c r="M138" i="1"/>
  <c r="K138" i="1"/>
  <c r="I138" i="1"/>
  <c r="S138" i="1" s="1"/>
  <c r="Q130" i="1"/>
  <c r="Q136" i="1" s="1"/>
  <c r="O130" i="1"/>
  <c r="O136" i="1" s="1"/>
  <c r="M130" i="1"/>
  <c r="M136" i="1" s="1"/>
  <c r="K130" i="1"/>
  <c r="I130" i="1"/>
  <c r="I136" i="1" s="1"/>
  <c r="Q129" i="1"/>
  <c r="Q159" i="1" s="1"/>
  <c r="O129" i="1"/>
  <c r="O159" i="1" s="1"/>
  <c r="M129" i="1"/>
  <c r="K129" i="1"/>
  <c r="I129" i="1"/>
  <c r="I159" i="1" s="1"/>
  <c r="Q123" i="1"/>
  <c r="Q153" i="1" s="1"/>
  <c r="O123" i="1"/>
  <c r="M123" i="1"/>
  <c r="K123" i="1"/>
  <c r="K153" i="1" s="1"/>
  <c r="I123" i="1"/>
  <c r="I153" i="1" s="1"/>
  <c r="Q121" i="1"/>
  <c r="Q151" i="1" s="1"/>
  <c r="O121" i="1"/>
  <c r="M121" i="1"/>
  <c r="M151" i="1" s="1"/>
  <c r="K121" i="1"/>
  <c r="K151" i="1" s="1"/>
  <c r="I121" i="1"/>
  <c r="S121" i="1" s="1"/>
  <c r="K111" i="1"/>
  <c r="I111" i="1"/>
  <c r="S111" i="1" s="1"/>
  <c r="Q108" i="1"/>
  <c r="O108" i="1"/>
  <c r="M108" i="1"/>
  <c r="K108" i="1"/>
  <c r="G108" i="1"/>
  <c r="O151" i="1" l="1"/>
  <c r="S347" i="1"/>
  <c r="I151" i="1"/>
  <c r="S123" i="1"/>
  <c r="S348" i="1"/>
  <c r="S130" i="1"/>
  <c r="M256" i="1"/>
  <c r="M258" i="1" s="1"/>
  <c r="S208" i="1"/>
  <c r="S247" i="1"/>
  <c r="S248" i="1"/>
  <c r="I254" i="1"/>
  <c r="S254" i="1" s="1"/>
  <c r="S252" i="1"/>
  <c r="S205" i="1"/>
  <c r="S190" i="1"/>
  <c r="I250" i="1"/>
  <c r="S250" i="1" s="1"/>
  <c r="S249" i="1"/>
  <c r="I256" i="1"/>
  <c r="Q256" i="1"/>
  <c r="Q258" i="1" s="1"/>
  <c r="S258" i="1" s="1"/>
  <c r="S357" i="1"/>
  <c r="S164" i="1"/>
  <c r="S161" i="1"/>
  <c r="S159" i="1"/>
  <c r="S153" i="1"/>
  <c r="S151" i="1"/>
  <c r="S136" i="1"/>
  <c r="S144" i="1"/>
  <c r="S129" i="1"/>
  <c r="I108" i="1"/>
  <c r="S108" i="1" s="1"/>
  <c r="Q107" i="1"/>
  <c r="O107" i="1"/>
  <c r="M107" i="1"/>
  <c r="K107" i="1"/>
  <c r="I107" i="1"/>
  <c r="M102" i="1"/>
  <c r="Q105" i="1"/>
  <c r="Q112" i="1" s="1"/>
  <c r="O105" i="1"/>
  <c r="O112" i="1" s="1"/>
  <c r="M105" i="1"/>
  <c r="M112" i="1" s="1"/>
  <c r="K105" i="1"/>
  <c r="I105" i="1"/>
  <c r="Q99" i="1"/>
  <c r="O99" i="1"/>
  <c r="M99" i="1"/>
  <c r="K99" i="1"/>
  <c r="I99" i="1"/>
  <c r="S99" i="1" s="1"/>
  <c r="Q97" i="1"/>
  <c r="Q102" i="1" s="1"/>
  <c r="O97" i="1"/>
  <c r="O102" i="1" s="1"/>
  <c r="M97" i="1"/>
  <c r="K97" i="1"/>
  <c r="K96" i="1" s="1"/>
  <c r="I97" i="1"/>
  <c r="I102" i="1" s="1"/>
  <c r="Q80" i="1"/>
  <c r="O80" i="1"/>
  <c r="M80" i="1"/>
  <c r="K80" i="1"/>
  <c r="I80" i="1"/>
  <c r="Q78" i="1"/>
  <c r="O78" i="1"/>
  <c r="M78" i="1"/>
  <c r="K78" i="1"/>
  <c r="I78" i="1"/>
  <c r="S78" i="1" s="1"/>
  <c r="Q75" i="1"/>
  <c r="O75" i="1"/>
  <c r="M75" i="1"/>
  <c r="K75" i="1"/>
  <c r="I75" i="1"/>
  <c r="S75" i="1" s="1"/>
  <c r="I96" i="1" l="1"/>
  <c r="I112" i="1"/>
  <c r="K112" i="1"/>
  <c r="S105" i="1"/>
  <c r="K102" i="1"/>
  <c r="I258" i="1"/>
  <c r="S256" i="1"/>
  <c r="S107" i="1"/>
  <c r="S102" i="1"/>
  <c r="Q96" i="1"/>
  <c r="O96" i="1"/>
  <c r="M96" i="1"/>
  <c r="S97" i="1"/>
  <c r="S80" i="1"/>
  <c r="S112" i="1" l="1"/>
  <c r="S96" i="1"/>
  <c r="Q71" i="1" l="1"/>
  <c r="O71" i="1"/>
  <c r="O72" i="1" s="1"/>
  <c r="M71" i="1"/>
  <c r="K71" i="1"/>
  <c r="K72" i="1" s="1"/>
  <c r="I71" i="1"/>
  <c r="J70" i="1"/>
  <c r="L70" i="1"/>
  <c r="N70" i="1"/>
  <c r="O70" i="1"/>
  <c r="P70" i="1"/>
  <c r="Q67" i="1"/>
  <c r="Q65" i="1"/>
  <c r="O67" i="1"/>
  <c r="O65" i="1"/>
  <c r="M67" i="1"/>
  <c r="M65" i="1"/>
  <c r="K67" i="1"/>
  <c r="K65" i="1"/>
  <c r="I67" i="1"/>
  <c r="S67" i="1" s="1"/>
  <c r="I65" i="1"/>
  <c r="Q63" i="1"/>
  <c r="O63" i="1"/>
  <c r="M63" i="1"/>
  <c r="K63" i="1"/>
  <c r="S63" i="1" s="1"/>
  <c r="I63" i="1"/>
  <c r="J57" i="1"/>
  <c r="L57" i="1"/>
  <c r="N57" i="1"/>
  <c r="O57" i="1"/>
  <c r="P57" i="1"/>
  <c r="Q62" i="1"/>
  <c r="Q57" i="1" s="1"/>
  <c r="O62" i="1"/>
  <c r="M62" i="1"/>
  <c r="M57" i="1" s="1"/>
  <c r="K62" i="1"/>
  <c r="K57" i="1" s="1"/>
  <c r="I62" i="1"/>
  <c r="I57" i="1" s="1"/>
  <c r="S58" i="1"/>
  <c r="Q56" i="1"/>
  <c r="O56" i="1"/>
  <c r="M56" i="1"/>
  <c r="K56" i="1"/>
  <c r="I56" i="1"/>
  <c r="S56" i="1" s="1"/>
  <c r="Q52" i="1"/>
  <c r="Q51" i="1" s="1"/>
  <c r="Q50" i="1" s="1"/>
  <c r="O52" i="1"/>
  <c r="O51" i="1" s="1"/>
  <c r="O50" i="1" s="1"/>
  <c r="M52" i="1"/>
  <c r="M51" i="1" s="1"/>
  <c r="M50" i="1" s="1"/>
  <c r="K52" i="1"/>
  <c r="K51" i="1" s="1"/>
  <c r="K50" i="1" s="1"/>
  <c r="I52" i="1"/>
  <c r="I51" i="1" s="1"/>
  <c r="I50" i="1" s="1"/>
  <c r="J51" i="1"/>
  <c r="L51" i="1"/>
  <c r="N51" i="1"/>
  <c r="N50" i="1" s="1"/>
  <c r="N48" i="1" s="1"/>
  <c r="P51" i="1"/>
  <c r="J50" i="1"/>
  <c r="L50" i="1"/>
  <c r="L48" i="1" s="1"/>
  <c r="P50" i="1"/>
  <c r="P48" i="1" s="1"/>
  <c r="J48" i="1"/>
  <c r="J33" i="1"/>
  <c r="L33" i="1"/>
  <c r="N33" i="1"/>
  <c r="P33" i="1"/>
  <c r="I33" i="1"/>
  <c r="Q47" i="1"/>
  <c r="O47" i="1"/>
  <c r="M47" i="1"/>
  <c r="K47" i="1"/>
  <c r="I47" i="1"/>
  <c r="Q41" i="1"/>
  <c r="O41" i="1"/>
  <c r="M41" i="1"/>
  <c r="K41" i="1"/>
  <c r="I41" i="1"/>
  <c r="Q39" i="1"/>
  <c r="Q33" i="1" s="1"/>
  <c r="O39" i="1"/>
  <c r="O33" i="1" s="1"/>
  <c r="M39" i="1"/>
  <c r="M33" i="1" s="1"/>
  <c r="K39" i="1"/>
  <c r="K33" i="1" s="1"/>
  <c r="I39" i="1"/>
  <c r="J18" i="1"/>
  <c r="L18" i="1"/>
  <c r="N18" i="1"/>
  <c r="P18" i="1"/>
  <c r="Q32" i="1"/>
  <c r="Q95" i="1" s="1"/>
  <c r="O32" i="1"/>
  <c r="O95" i="1" s="1"/>
  <c r="M32" i="1"/>
  <c r="M95" i="1" s="1"/>
  <c r="K32" i="1"/>
  <c r="I32" i="1"/>
  <c r="I95" i="1" s="1"/>
  <c r="Q26" i="1"/>
  <c r="Q89" i="1" s="1"/>
  <c r="O26" i="1"/>
  <c r="O89" i="1" s="1"/>
  <c r="M26" i="1"/>
  <c r="M89" i="1" s="1"/>
  <c r="K26" i="1"/>
  <c r="K89" i="1" s="1"/>
  <c r="I26" i="1"/>
  <c r="I89" i="1" s="1"/>
  <c r="Q24" i="1"/>
  <c r="O24" i="1"/>
  <c r="M24" i="1"/>
  <c r="K24" i="1"/>
  <c r="K18" i="1" s="1"/>
  <c r="K81" i="1" s="1"/>
  <c r="K115" i="1" s="1"/>
  <c r="I24" i="1"/>
  <c r="G57" i="1"/>
  <c r="K145" i="1" l="1"/>
  <c r="K160" i="1" s="1"/>
  <c r="K163" i="1" s="1"/>
  <c r="S33" i="1"/>
  <c r="O312" i="1"/>
  <c r="O318" i="1" s="1"/>
  <c r="O87" i="1"/>
  <c r="S39" i="1"/>
  <c r="S24" i="1"/>
  <c r="S312" i="1" s="1"/>
  <c r="S318" i="1" s="1"/>
  <c r="I312" i="1"/>
  <c r="I318" i="1" s="1"/>
  <c r="I87" i="1"/>
  <c r="Q312" i="1"/>
  <c r="Q318" i="1" s="1"/>
  <c r="Q87" i="1"/>
  <c r="K95" i="1"/>
  <c r="S32" i="1"/>
  <c r="O18" i="1"/>
  <c r="O81" i="1" s="1"/>
  <c r="O115" i="1" s="1"/>
  <c r="K70" i="1"/>
  <c r="M70" i="1"/>
  <c r="M72" i="1"/>
  <c r="S62" i="1"/>
  <c r="K312" i="1"/>
  <c r="K318" i="1" s="1"/>
  <c r="K87" i="1"/>
  <c r="S89" i="1"/>
  <c r="I18" i="1"/>
  <c r="S95" i="1"/>
  <c r="M312" i="1"/>
  <c r="M318" i="1" s="1"/>
  <c r="M87" i="1"/>
  <c r="S26" i="1"/>
  <c r="Q18" i="1"/>
  <c r="Q81" i="1" s="1"/>
  <c r="Q115" i="1" s="1"/>
  <c r="M18" i="1"/>
  <c r="M81" i="1" s="1"/>
  <c r="M115" i="1" s="1"/>
  <c r="I72" i="1"/>
  <c r="S72" i="1" s="1"/>
  <c r="Q70" i="1"/>
  <c r="Q72" i="1"/>
  <c r="S71" i="1"/>
  <c r="Q64" i="1"/>
  <c r="Q73" i="1" s="1"/>
  <c r="Q76" i="1" s="1"/>
  <c r="O64" i="1"/>
  <c r="M64" i="1"/>
  <c r="K64" i="1"/>
  <c r="K166" i="1" s="1"/>
  <c r="I64" i="1"/>
  <c r="S65" i="1"/>
  <c r="S57" i="1"/>
  <c r="Q48" i="1"/>
  <c r="O48" i="1"/>
  <c r="O73" i="1" s="1"/>
  <c r="O76" i="1" s="1"/>
  <c r="M48" i="1"/>
  <c r="M73" i="1" s="1"/>
  <c r="M76" i="1" s="1"/>
  <c r="K48" i="1"/>
  <c r="K73" i="1" s="1"/>
  <c r="K76" i="1" s="1"/>
  <c r="I48" i="1"/>
  <c r="S52" i="1"/>
  <c r="S51" i="1"/>
  <c r="S50" i="1"/>
  <c r="S47" i="1"/>
  <c r="S41" i="1"/>
  <c r="G52" i="1"/>
  <c r="G51" i="1" s="1"/>
  <c r="G50" i="1" s="1"/>
  <c r="G48" i="1" s="1"/>
  <c r="G47" i="1"/>
  <c r="G41" i="1"/>
  <c r="G39" i="1"/>
  <c r="G32" i="1"/>
  <c r="G26" i="1"/>
  <c r="S18" i="1" l="1"/>
  <c r="I81" i="1"/>
  <c r="I70" i="1"/>
  <c r="S70" i="1" s="1"/>
  <c r="O166" i="1"/>
  <c r="O145" i="1"/>
  <c r="O160" i="1" s="1"/>
  <c r="O163" i="1" s="1"/>
  <c r="Q166" i="1"/>
  <c r="Q145" i="1"/>
  <c r="Q160" i="1" s="1"/>
  <c r="Q163" i="1" s="1"/>
  <c r="M166" i="1"/>
  <c r="M145" i="1"/>
  <c r="M160" i="1" s="1"/>
  <c r="M163" i="1" s="1"/>
  <c r="S87" i="1"/>
  <c r="S64" i="1"/>
  <c r="S48" i="1"/>
  <c r="G33" i="1"/>
  <c r="G24" i="1"/>
  <c r="G312" i="1" l="1"/>
  <c r="G18" i="1"/>
  <c r="I115" i="1"/>
  <c r="S81" i="1"/>
  <c r="I73" i="1"/>
  <c r="S434" i="1"/>
  <c r="S381" i="1" s="1"/>
  <c r="S380" i="1" s="1"/>
  <c r="Q381" i="1"/>
  <c r="Q380" i="1" s="1"/>
  <c r="O381" i="1"/>
  <c r="O380" i="1" s="1"/>
  <c r="M381" i="1"/>
  <c r="M380" i="1" s="1"/>
  <c r="K381" i="1"/>
  <c r="P380" i="1"/>
  <c r="L380" i="1"/>
  <c r="N380" i="1"/>
  <c r="K380" i="1"/>
  <c r="I166" i="1" l="1"/>
  <c r="S166" i="1" s="1"/>
  <c r="I145" i="1"/>
  <c r="S115" i="1"/>
  <c r="I76" i="1"/>
  <c r="S76" i="1" s="1"/>
  <c r="S73" i="1"/>
  <c r="I160" i="1" l="1"/>
  <c r="S145" i="1"/>
  <c r="I163" i="1" l="1"/>
  <c r="S163" i="1" s="1"/>
  <c r="S160" i="1"/>
</calcChain>
</file>

<file path=xl/sharedStrings.xml><?xml version="1.0" encoding="utf-8"?>
<sst xmlns="http://schemas.openxmlformats.org/spreadsheetml/2006/main" count="6016" uniqueCount="747">
  <si>
    <t>Форма 19. Финансовый план субъекта электроэнергетики (версия шаблона 1.0)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</si>
  <si>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</si>
  <si>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</si>
  <si>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</si>
  <si>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</si>
  <si>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</si>
  <si>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Итого за период реализации инвестиционной программы</t>
  </si>
  <si>
    <t>Факт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</si>
  <si>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</si>
  <si>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</si>
  <si>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</si>
  <si>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</si>
  <si>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</si>
  <si>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</si>
  <si>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</si>
  <si>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</si>
  <si>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</si>
  <si>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</si>
  <si>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</si>
  <si>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</si>
  <si>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</si>
  <si>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</si>
  <si>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</si>
  <si>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</si>
  <si>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</si>
  <si>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</si>
  <si>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</si>
  <si>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</si>
  <si>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</si>
  <si>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</si>
  <si>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</si>
  <si>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</si>
  <si>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</si>
  <si>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</si>
  <si>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</si>
  <si>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</si>
  <si>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</si>
  <si>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</si>
  <si>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</si>
  <si>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</si>
  <si>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</si>
  <si>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</si>
  <si>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</si>
  <si>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</si>
  <si>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</si>
  <si>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</si>
  <si>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</si>
  <si>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</si>
  <si>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</si>
  <si>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</si>
  <si>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</si>
  <si>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</si>
  <si>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</si>
  <si>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</si>
  <si>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</si>
  <si>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</si>
  <si>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</si>
  <si>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</si>
  <si>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</si>
  <si>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</si>
  <si>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</si>
  <si>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</si>
  <si>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</si>
  <si>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</si>
  <si>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</si>
  <si>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</si>
  <si>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</si>
  <si>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</si>
  <si>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</si>
  <si>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</si>
  <si>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</si>
  <si>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</si>
  <si>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</si>
  <si>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</si>
  <si>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</si>
  <si>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</si>
  <si>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</si>
  <si>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</si>
  <si>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</si>
  <si>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</si>
  <si>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</si>
  <si>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</si>
  <si>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</si>
  <si>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</si>
  <si>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</si>
  <si>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</si>
  <si>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</si>
  <si>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</si>
  <si>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</si>
  <si>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</si>
  <si>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</si>
  <si>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</si>
  <si>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</si>
  <si>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</si>
  <si>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</si>
  <si>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</si>
  <si>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</si>
  <si>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</si>
  <si>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</si>
  <si>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</si>
  <si>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</si>
  <si>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</si>
  <si>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</si>
  <si>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</si>
  <si>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</si>
  <si>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</si>
  <si>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</si>
  <si>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</si>
  <si>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</si>
  <si>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</si>
  <si>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</si>
  <si>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</si>
  <si>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</si>
  <si>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</si>
  <si>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</si>
  <si>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</si>
  <si>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</si>
  <si>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</si>
  <si>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</si>
  <si>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</si>
  <si>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</si>
  <si>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</si>
  <si>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</si>
  <si>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</si>
  <si>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</si>
  <si>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</si>
  <si>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</si>
  <si>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</si>
  <si>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</si>
  <si>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</si>
  <si>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</si>
  <si>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</si>
  <si>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</si>
  <si>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</si>
  <si>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</si>
  <si>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</si>
  <si>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</si>
  <si>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</si>
  <si>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</si>
  <si>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</si>
  <si>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</si>
  <si>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</si>
  <si>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</si>
  <si>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</si>
  <si>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</si>
  <si>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</si>
  <si>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</si>
  <si>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</si>
  <si>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</si>
  <si>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</si>
  <si>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</si>
  <si>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</si>
  <si>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</si>
  <si>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</si>
  <si>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</si>
  <si>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</si>
  <si>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</si>
  <si>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</si>
  <si>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</si>
  <si>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</si>
  <si>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</si>
  <si>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</si>
  <si>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</si>
  <si>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</si>
  <si>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</si>
  <si>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</si>
  <si>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</si>
  <si>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</si>
  <si>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</si>
  <si>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</si>
  <si>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</si>
  <si>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</si>
  <si>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</si>
  <si>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</si>
  <si>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</si>
  <si>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</si>
  <si>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</si>
  <si>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</si>
  <si>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</si>
  <si>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</si>
  <si>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</si>
  <si>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</si>
  <si>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</si>
  <si>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</si>
  <si>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</si>
  <si>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</si>
  <si>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</si>
  <si>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</si>
  <si>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</si>
  <si>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</si>
  <si>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</si>
  <si>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</si>
  <si>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</si>
  <si>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</si>
  <si>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</si>
  <si>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</si>
  <si>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</si>
  <si>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</si>
  <si>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</si>
  <si>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</si>
  <si>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</si>
  <si>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</si>
  <si>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</si>
  <si>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</si>
  <si>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</si>
  <si>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</si>
  <si>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</si>
  <si>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</si>
  <si>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</si>
  <si>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</si>
  <si>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</si>
  <si>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</si>
  <si>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</si>
  <si>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</si>
  <si>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</si>
  <si>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</si>
  <si>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</si>
  <si>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</si>
  <si>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</si>
  <si>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</si>
  <si>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</si>
  <si>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</si>
  <si>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</si>
  <si>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</si>
  <si>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</si>
  <si>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</si>
  <si>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</si>
  <si>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</si>
  <si>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</si>
  <si>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</si>
  <si>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</si>
  <si>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</si>
  <si>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</si>
  <si>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</si>
  <si>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</si>
  <si>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</si>
  <si>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</si>
  <si>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</si>
  <si>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</si>
  <si>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</si>
  <si>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</si>
  <si>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</si>
  <si>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</si>
  <si>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</si>
  <si>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</si>
  <si>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</si>
  <si>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</si>
  <si>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</si>
  <si>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</si>
  <si>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</si>
  <si>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</si>
  <si>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</si>
  <si>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</si>
  <si>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</si>
  <si>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</si>
  <si>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</si>
  <si>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</si>
  <si>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</si>
  <si>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</si>
  <si>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</si>
  <si>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</si>
  <si>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</si>
  <si>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</si>
  <si>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</si>
  <si>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</si>
  <si>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</si>
  <si>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</si>
  <si>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</si>
  <si>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</si>
  <si>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</si>
  <si>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</si>
  <si>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</si>
  <si>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</si>
  <si>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</si>
  <si>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</si>
  <si>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</si>
  <si>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</si>
  <si>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</si>
  <si>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</si>
  <si>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</si>
  <si>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</si>
  <si>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</si>
  <si>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</si>
  <si>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</si>
  <si>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</si>
  <si>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</si>
  <si>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</si>
  <si>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</si>
  <si>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</si>
  <si>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</si>
  <si>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</si>
  <si>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</si>
  <si>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</si>
  <si>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</si>
  <si>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</si>
  <si>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</si>
  <si>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</si>
  <si>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</si>
  <si>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</si>
  <si>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</si>
  <si>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</si>
  <si>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</si>
  <si>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</si>
  <si>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</si>
  <si>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</si>
  <si>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</si>
  <si>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</si>
  <si>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</si>
  <si>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</si>
  <si>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</si>
  <si>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</si>
  <si>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</si>
  <si>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</si>
  <si>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</si>
  <si>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</si>
  <si>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</si>
  <si>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</si>
  <si>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</si>
  <si>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</si>
  <si>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</si>
  <si>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</si>
  <si>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</si>
  <si>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</si>
  <si>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</si>
  <si>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</si>
  <si>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</si>
  <si>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</si>
  <si>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</si>
  <si>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</si>
  <si>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</si>
  <si>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</si>
  <si>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</si>
  <si>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</si>
  <si>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</si>
  <si>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</si>
  <si>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</si>
  <si>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</si>
  <si>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</si>
  <si>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</si>
  <si>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</si>
  <si>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</si>
  <si>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</si>
  <si>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</si>
  <si>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</si>
  <si>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</si>
  <si>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</si>
  <si>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</si>
  <si>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</si>
  <si>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</si>
  <si>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</si>
  <si>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</si>
  <si>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</si>
  <si>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</si>
  <si>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</si>
  <si>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</si>
  <si>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</si>
  <si>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</si>
  <si>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</si>
  <si>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</si>
  <si>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</si>
  <si>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</si>
  <si>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</si>
  <si>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</si>
  <si>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</si>
  <si>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</si>
  <si>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</si>
  <si>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</si>
  <si>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</si>
  <si>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</si>
  <si>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</si>
  <si>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</si>
  <si>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</si>
  <si>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</si>
  <si>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</si>
  <si>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</si>
  <si>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</si>
  <si>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</si>
  <si>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</si>
  <si>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</si>
  <si>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</si>
  <si>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</si>
  <si>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</si>
  <si>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</si>
  <si>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</si>
  <si>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</si>
  <si>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</si>
  <si>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</si>
  <si>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</si>
  <si>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</si>
  <si>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</si>
  <si>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</si>
  <si>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</si>
  <si>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</si>
  <si>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</si>
  <si>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</si>
  <si>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</si>
  <si>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</si>
  <si>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</si>
  <si>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</si>
  <si>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</si>
  <si>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</si>
  <si>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</si>
  <si>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</si>
  <si>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</si>
  <si>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</si>
  <si>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</si>
  <si>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</si>
  <si>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</si>
  <si>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</si>
  <si>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</si>
  <si>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</si>
  <si>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</si>
  <si>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</si>
  <si>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</si>
  <si>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</si>
  <si>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</si>
  <si>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</si>
  <si>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</si>
  <si>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</si>
  <si>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</si>
  <si>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</si>
  <si>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</si>
  <si>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</si>
  <si>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</si>
  <si>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</si>
  <si>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</si>
  <si>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</si>
  <si>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</si>
  <si>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</si>
  <si>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</si>
  <si>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</si>
  <si>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</si>
  <si>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</si>
  <si>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</si>
  <si>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</si>
  <si>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</si>
  <si>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</si>
  <si>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</si>
  <si>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</si>
  <si>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</si>
  <si>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</si>
  <si>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</si>
  <si>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</si>
  <si>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</si>
  <si>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</si>
  <si>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</si>
  <si>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</si>
  <si>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</si>
  <si>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</si>
  <si>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</si>
  <si>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</si>
  <si>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</si>
  <si>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</si>
  <si>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</si>
  <si>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</si>
  <si>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</si>
  <si>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</si>
  <si>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</si>
  <si>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</si>
  <si>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</si>
  <si>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</si>
  <si>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</si>
  <si>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</si>
  <si>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</si>
  <si>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</si>
  <si>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</si>
  <si>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</si>
  <si>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</si>
  <si>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</si>
  <si>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</si>
  <si>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</si>
  <si>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</si>
  <si>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</si>
  <si>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</si>
  <si>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</si>
  <si>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</si>
  <si>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</si>
  <si>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</si>
  <si>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</si>
  <si>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</si>
  <si>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</si>
  <si>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</si>
  <si>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</si>
  <si>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</si>
  <si>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</si>
  <si>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</si>
  <si>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</si>
  <si>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</si>
  <si>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</si>
  <si>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</si>
  <si>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</si>
  <si>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</si>
  <si>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</si>
  <si>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</si>
  <si>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</si>
  <si>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</si>
  <si>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</si>
  <si>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</si>
  <si>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</si>
  <si>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</si>
  <si>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</si>
  <si>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</si>
  <si>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</si>
  <si>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</si>
  <si>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</si>
  <si>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</si>
  <si>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</si>
  <si>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</si>
  <si>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</si>
  <si>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</si>
  <si>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</si>
  <si>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</si>
  <si>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</si>
  <si>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</si>
  <si>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</si>
  <si>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</si>
  <si>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</si>
  <si>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</si>
  <si>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</si>
  <si>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</si>
  <si>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</si>
  <si>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</si>
  <si>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</si>
  <si>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</si>
  <si>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</si>
  <si>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</si>
  <si>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</si>
  <si>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</si>
  <si>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</si>
  <si>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</si>
  <si>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</si>
  <si>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</si>
  <si>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</si>
  <si>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</si>
  <si>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</si>
  <si>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</si>
  <si>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</si>
  <si>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</si>
  <si>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</si>
  <si>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</si>
  <si>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</si>
  <si>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</si>
  <si>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</si>
  <si>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</si>
  <si>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</si>
  <si>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</si>
  <si>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</si>
  <si>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</si>
  <si>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</si>
  <si>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</si>
  <si>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</si>
  <si>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</si>
  <si>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</si>
  <si>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</si>
  <si>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</si>
  <si>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</si>
  <si>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</si>
  <si>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</si>
  <si>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</si>
  <si>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</si>
  <si>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</si>
  <si>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</si>
  <si>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</si>
  <si>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</si>
  <si>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</si>
  <si>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</si>
  <si>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</si>
  <si>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</si>
  <si>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</si>
  <si>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</si>
  <si>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</si>
  <si>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</si>
  <si>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</si>
  <si>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</si>
  <si>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</si>
  <si>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</si>
  <si>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</si>
  <si>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</si>
  <si>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</si>
  <si>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</si>
  <si>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</si>
  <si>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</si>
  <si>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</si>
  <si>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</si>
  <si>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</si>
  <si>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</si>
  <si>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</si>
  <si>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</si>
  <si>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</si>
  <si>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</si>
  <si>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</si>
  <si>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</si>
  <si>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</si>
  <si>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</si>
  <si>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</si>
  <si>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</si>
  <si>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</si>
  <si>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</si>
  <si>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</si>
  <si>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</si>
  <si>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</si>
  <si>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</si>
  <si>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</si>
  <si>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</si>
  <si>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</si>
  <si>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</si>
  <si>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</si>
  <si>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</si>
  <si>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</si>
  <si>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</si>
  <si>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</si>
  <si>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</si>
  <si>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</si>
  <si>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</si>
  <si>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</si>
  <si>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</si>
  <si>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</si>
  <si>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</si>
  <si>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</si>
  <si>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</si>
  <si>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4.14.</t>
  </si>
  <si>
    <t>4.15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</si>
  <si>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</si>
  <si>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</si>
  <si>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</si>
  <si>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</si>
  <si>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</si>
  <si>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</si>
  <si>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</si>
  <si>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</si>
  <si>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</si>
  <si>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</si>
  <si>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</si>
  <si>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</si>
  <si>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</si>
  <si>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</si>
  <si>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</si>
  <si>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</si>
  <si>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</si>
  <si>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</si>
  <si>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</si>
  <si>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</si>
  <si>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</si>
  <si>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</si>
  <si>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</si>
  <si>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</si>
  <si>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</si>
  <si>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</si>
  <si>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</si>
  <si>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</si>
  <si>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</si>
  <si>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</si>
  <si>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</si>
  <si>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</si>
  <si>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</si>
  <si>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</si>
  <si>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</si>
  <si>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</si>
  <si>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</si>
  <si>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</si>
  <si>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</si>
  <si>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</si>
  <si>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</si>
  <si>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</si>
  <si>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</si>
  <si>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</si>
  <si>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</si>
  <si>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</si>
  <si>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</si>
  <si>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</si>
  <si>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</si>
  <si>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</si>
  <si>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</si>
  <si>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</si>
  <si>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</si>
  <si>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</si>
  <si>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</si>
  <si>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</si>
  <si>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</si>
  <si>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</si>
  <si>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</si>
  <si>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</si>
  <si>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</si>
  <si>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</si>
  <si>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</si>
  <si>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</si>
  <si>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</si>
  <si>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</si>
  <si>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</si>
  <si>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</si>
  <si>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</si>
  <si>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</si>
  <si>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</si>
  <si>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</si>
  <si>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</si>
  <si>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</si>
  <si>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</si>
  <si>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</si>
  <si>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</si>
  <si>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</si>
  <si>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</si>
  <si>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</si>
  <si>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</si>
  <si>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</si>
  <si>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</si>
  <si>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</si>
  <si>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</si>
  <si>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</si>
  <si>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</si>
  <si>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</si>
  <si>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</si>
  <si>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</si>
  <si>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</si>
  <si>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</si>
  <si>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</si>
  <si>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</si>
  <si>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</si>
  <si>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</si>
  <si>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</si>
  <si>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</si>
  <si>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</si>
  <si>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</si>
  <si>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</si>
  <si>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</si>
  <si>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</si>
  <si>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</si>
  <si>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</si>
  <si>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</si>
  <si>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</si>
  <si>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</si>
  <si>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Субъект Российской Федерации: Курская область</t>
  </si>
  <si>
    <t>2022 год</t>
  </si>
  <si>
    <t>2023 год</t>
  </si>
  <si>
    <t>2024 год</t>
  </si>
  <si>
    <t>2025 год</t>
  </si>
  <si>
    <t>2026 год</t>
  </si>
  <si>
    <t xml:space="preserve">2027 год </t>
  </si>
  <si>
    <t>2028 год</t>
  </si>
  <si>
    <t>2029 год</t>
  </si>
  <si>
    <t>Проект инвестиционной программы Акционерное общество "Курские электрические сети"</t>
  </si>
  <si>
    <t>полное наименование субъекта электроэнергетики</t>
  </si>
  <si>
    <t xml:space="preserve">2024 год </t>
  </si>
  <si>
    <t>4.16</t>
  </si>
  <si>
    <t>х</t>
  </si>
  <si>
    <t>Год раскрытия информации: 2025</t>
  </si>
  <si>
    <r>
      <t>Утвержденные плановые значения показателей приведены в соответствии с _</t>
    </r>
    <r>
      <rPr>
        <u/>
        <sz val="14"/>
        <color theme="1"/>
        <rFont val="Times New Roman"/>
        <family val="1"/>
        <charset val="204"/>
      </rPr>
      <t>ПостановлениемМинистерства по тарифам и ценам Курской области от29.11.2024 г. №41</t>
    </r>
    <r>
      <rPr>
        <sz val="14"/>
        <color theme="1"/>
        <rFont val="Times New Roman"/>
        <family val="1"/>
        <charset val="204"/>
      </rPr>
      <t>_____</t>
    </r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</si>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</sst>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_ ;\-#,##0.000\ "/>
    <numFmt numFmtId="166" formatCode="#,##0.000"/>
    <numFmt numFmtId="167" formatCode="#,##0_ ;\-#,##0\ "/>
    <numFmt numFmtId="168" formatCode="#,##0.00_ ;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Fill="1"/>
    <xf numFmtId="0" fontId="3" fillId="2" borderId="0" xfId="2" applyFont="1" applyFill="1"/>
    <xf numFmtId="0" fontId="11" fillId="2" borderId="3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49" fontId="10" fillId="2" borderId="3" xfId="2" applyNumberFormat="1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 wrapText="1"/>
    </xf>
    <xf numFmtId="49" fontId="10" fillId="2" borderId="3" xfId="2" applyNumberFormat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3" fillId="2" borderId="0" xfId="2" applyFont="1" applyFill="1" applyAlignment="1">
      <alignment vertical="center"/>
    </xf>
    <xf numFmtId="49" fontId="5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5" fillId="2" borderId="3" xfId="2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left" vertical="center" indent="1"/>
    </xf>
    <xf numFmtId="0" fontId="3" fillId="2" borderId="3" xfId="2" applyFont="1" applyFill="1" applyBorder="1" applyAlignment="1">
      <alignment horizontal="left" vertical="center" wrapText="1" indent="1"/>
    </xf>
    <xf numFmtId="0" fontId="3" fillId="2" borderId="3" xfId="2" applyFont="1" applyFill="1" applyBorder="1" applyAlignment="1">
      <alignment horizontal="left" vertical="center" indent="3"/>
    </xf>
    <xf numFmtId="0" fontId="3" fillId="2" borderId="3" xfId="2" applyFont="1" applyFill="1" applyBorder="1" applyAlignment="1">
      <alignment horizontal="left" vertical="center" wrapText="1" indent="3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3" xfId="2" applyFont="1" applyFill="1" applyBorder="1" applyAlignment="1">
      <alignment horizontal="left" vertical="center" wrapText="1" indent="5"/>
    </xf>
    <xf numFmtId="0" fontId="3" fillId="2" borderId="3" xfId="0" applyFont="1" applyFill="1" applyBorder="1" applyAlignment="1">
      <alignment horizontal="left" vertical="center" wrapText="1" indent="7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/>
    </xf>
    <xf numFmtId="166" fontId="3" fillId="2" borderId="3" xfId="2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left" vertical="center" indent="5"/>
    </xf>
    <xf numFmtId="43" fontId="3" fillId="2" borderId="3" xfId="2" applyNumberFormat="1" applyFont="1" applyFill="1" applyBorder="1" applyAlignment="1">
      <alignment horizontal="center" vertical="center"/>
    </xf>
    <xf numFmtId="4" fontId="3" fillId="2" borderId="3" xfId="2" applyNumberFormat="1" applyFont="1" applyFill="1" applyBorder="1" applyAlignment="1">
      <alignment horizontal="center" vertical="center"/>
    </xf>
    <xf numFmtId="167" fontId="3" fillId="2" borderId="3" xfId="2" applyNumberFormat="1" applyFont="1" applyFill="1" applyBorder="1" applyAlignment="1">
      <alignment horizontal="center" vertical="center"/>
    </xf>
    <xf numFmtId="0" fontId="12" fillId="2" borderId="0" xfId="2" applyFont="1" applyFill="1"/>
    <xf numFmtId="166" fontId="3" fillId="2" borderId="3" xfId="2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2" applyFont="1" applyFill="1" applyBorder="1" applyAlignment="1">
      <alignment horizontal="left" vertical="center" indent="7"/>
    </xf>
    <xf numFmtId="0" fontId="3" fillId="2" borderId="3" xfId="0" applyFont="1" applyFill="1" applyBorder="1" applyAlignment="1">
      <alignment horizontal="left" vertical="center" wrapText="1" indent="2"/>
    </xf>
    <xf numFmtId="0" fontId="5" fillId="2" borderId="3" xfId="2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wrapText="1"/>
    </xf>
    <xf numFmtId="49" fontId="5" fillId="0" borderId="0" xfId="2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0" borderId="0" xfId="0" applyFont="1" applyFill="1" applyAlignment="1">
      <alignment horizontal="justify" vertical="center"/>
    </xf>
    <xf numFmtId="165" fontId="15" fillId="0" borderId="0" xfId="2" applyNumberFormat="1" applyFont="1" applyFill="1"/>
    <xf numFmtId="0" fontId="15" fillId="0" borderId="0" xfId="2" applyFont="1" applyFill="1"/>
    <xf numFmtId="0" fontId="16" fillId="2" borderId="3" xfId="0" applyFont="1" applyFill="1" applyBorder="1" applyAlignment="1">
      <alignment horizontal="center" vertical="center"/>
    </xf>
    <xf numFmtId="166" fontId="16" fillId="2" borderId="3" xfId="0" applyNumberFormat="1" applyFont="1" applyFill="1" applyBorder="1" applyAlignment="1">
      <alignment horizontal="center" vertical="center"/>
    </xf>
    <xf numFmtId="166" fontId="17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 vertical="center"/>
    </xf>
    <xf numFmtId="166" fontId="3" fillId="3" borderId="3" xfId="2" applyNumberFormat="1" applyFont="1" applyFill="1" applyBorder="1" applyAlignment="1">
      <alignment horizontal="center" vertical="center" wrapText="1"/>
    </xf>
    <xf numFmtId="166" fontId="3" fillId="2" borderId="0" xfId="2" applyNumberFormat="1" applyFont="1" applyFill="1"/>
    <xf numFmtId="165" fontId="3" fillId="2" borderId="0" xfId="2" applyNumberFormat="1" applyFont="1" applyFill="1" applyAlignment="1">
      <alignment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/>
    </xf>
    <xf numFmtId="168" fontId="3" fillId="2" borderId="3" xfId="2" applyNumberFormat="1" applyFont="1" applyFill="1" applyBorder="1" applyAlignment="1">
      <alignment horizontal="center" vertical="center"/>
    </xf>
    <xf numFmtId="166" fontId="3" fillId="0" borderId="3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 indent="1"/>
    </xf>
    <xf numFmtId="0" fontId="5" fillId="0" borderId="3" xfId="2" applyFont="1" applyFill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3" xfId="2" applyFont="1" applyFill="1" applyBorder="1" applyAlignment="1">
      <alignment horizontal="left" vertical="center" indent="1"/>
    </xf>
    <xf numFmtId="165" fontId="3" fillId="0" borderId="3" xfId="0" applyNumberFormat="1" applyFont="1" applyFill="1" applyBorder="1" applyAlignment="1">
      <alignment horizontal="center" vertical="center"/>
    </xf>
    <xf numFmtId="166" fontId="19" fillId="2" borderId="3" xfId="2" applyNumberFormat="1" applyFont="1" applyFill="1" applyBorder="1" applyAlignment="1">
      <alignment horizontal="center" vertical="center"/>
    </xf>
    <xf numFmtId="49" fontId="14" fillId="2" borderId="4" xfId="2" applyNumberFormat="1" applyFont="1" applyFill="1" applyBorder="1" applyAlignment="1">
      <alignment horizontal="center" vertical="center"/>
    </xf>
    <xf numFmtId="49" fontId="14" fillId="2" borderId="7" xfId="2" applyNumberFormat="1" applyFont="1" applyFill="1" applyBorder="1" applyAlignment="1">
      <alignment horizontal="center" vertical="center"/>
    </xf>
    <xf numFmtId="49" fontId="14" fillId="2" borderId="5" xfId="2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49" fontId="10" fillId="2" borderId="2" xfId="2" applyNumberFormat="1" applyFont="1" applyFill="1" applyBorder="1" applyAlignment="1">
      <alignment horizontal="center" vertical="center" wrapText="1"/>
    </xf>
    <xf numFmtId="49" fontId="10" fillId="2" borderId="6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11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4" fillId="0" borderId="0" xfId="2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166" fontId="3" fillId="0" borderId="3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 2 2" xfId="2"/>
    <cellStyle name="Финансовый" xfId="1" builtinId="3"/>
    <cellStyle name="Финансовый 2" xfId="4"/>
  </cellStyles>
  <dxfs count="2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.rosseti.ru\FR\le\le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info\Users\brezhnev.ai\AppData\Local\Microsoft\Windows\INetCache\Content.Outlook\JDXFZXRU\&#1041;&#1080;&#1079;&#1085;&#1077;&#1089;%20-%20&#1087;&#1083;&#1072;&#1085;%20&#1040;&#1054;%20&#1050;&#1069;&#1057;%2025-29_&#1085;&#1086;&#1074;&#1099;&#1081;%20&#1092;&#1086;&#1088;&#1084;&#1072;&#1090;%2013.03.2025%20(c%202023&#1075;-2024%20&#1079;&#1072;%20&#1075;&#1086;&#1076;)%20&#1050;&#1047;%20&#1048;&#1055;&#1056;+&#1053;&#1044;&#1057;+&#1074;&#1074;&#1086;&#1076;_&#1086;&#1082;&#1086;&#1085;&#1095;&#1072;&#1090;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.rosseti.ru\FR\Documents%20and%20Settings\klepikov_yg\&#1056;&#1072;&#1073;&#1086;&#1095;&#1080;&#1081;%20&#1089;&#1090;&#1086;&#1083;\Information%20bl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&#1044;&#1086;&#1082;&#1091;&#1084;&#1077;&#1085;&#1090;&#1099;%20&#1045;&#1048;&#1040;&#1057;\Documents%20and%20Settings\Administrator\Local%20Settings\Temporary%20Internet%20Files\Content.IE5\OZ4WAL3W\&#1088;&#1072;&#1089;&#1095;&#1077;&#1090;%20&#1089;&#1090;&#1088;&#1072;&#1085;&#109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.rosseti.ru\FR\le\le\Resource\ESK\2.%20&#1044;&#1086;&#1082;&#1091;&#1084;&#1077;&#1085;&#1090;&#1099;%20&#1086;&#1073;&#1097;&#1077;&#1075;&#1086;%20&#1076;&#1086;&#1089;&#1090;&#1091;&#1087;&#1072;\1.%20&#1044;&#1083;&#1103;%20&#1086;&#1073;&#1084;&#1077;&#1085;&#1072;\&#1040;&#1056;&#1052;%20&#1090;&#1072;&#1088;&#1080;&#1092;&#1099;%202007\&#1040;&#1056;&#1052;%20&#1090;&#1072;&#1088;&#1080;&#1092;&#1099;.2007(&#1051;&#1077;&#1085;.&#1086;&#1073;&#1083;).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.rosseti.ru\FR\Documents%20and%20Settings\klepikov_yg\Local%20Settings\Temporary%20Internet%20Files\Content.Outlook\2UMNX8RJ\Information%20blok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info\!&#1085;&#1077;&#1059;&#1076;&#1072;&#1083;&#1103;&#1090;&#1100;\Desktop\&#1041;&#1055;%202019\&#1041;&#1055;%202025\&#1050;&#1069;&#1057;\&#1060;&#1069;&#1052;\&#1060;&#1069;&#1052;%20&#1050;&#1069;&#1057;&#1087;&#1086;&#1076;%20&#1048;&#1055;&#1056;%202025-2029_&#1089;%20&#1087;&#1086;&#1103;&#1089;&#1085;&#1077;&#1085;&#1080;&#1103;&#1084;&#1080;%20&#1054;&#1058;&#1055;&#1056;&#1040;&#1042;&#1051;&#1045;&#1053;&#1054;%20&#1042;%20&#1056;&#1054;&#1057;&#1057;&#1045;&#1058;&#1048;%2018.03%20&#1086;&#1090;%20&#1051;&#1072;&#1079;&#1091;&#1090;&#1095;&#1077;&#1085;&#1082;&#1086;&#1074;&#1086;&#1081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info\!&#1085;&#1077;&#1059;&#1076;&#1072;&#1083;&#1103;&#1090;&#1100;\Desktop\&#1041;&#1055;%202019\&#1041;&#1055;%202025\&#1050;&#1069;&#1057;\&#1041;&#1055;\2025-2029&#1075;.&#1075;\&#1085;&#1072;%20&#1057;&#1044;\&#1041;&#1080;&#1079;&#1085;&#1077;&#1089;%20-%20&#1087;&#1083;&#1072;&#1085;%20&#1040;&#1054;%20&#1050;&#1069;&#1057;%2025-29_&#1085;&#1086;&#1074;&#1099;&#1081;%20&#1092;&#1086;&#1088;&#1084;&#1072;&#1090;%2017.03.2025.xlsb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info\&#1060;&#1091;&#1082;&#1089;%20&#1051;&#1102;&#1076;&#1084;&#1080;&#1083;&#1072;%20&#1040;&#1083;&#1077;&#1082;&#1089;&#1072;&#1085;&#1076;&#1088;&#1086;&#1074;&#1085;&#1072;\Documents\&#1050;&#1069;&#1057;\&#1040;&#1056;&#1052;%202024\&#1054;&#1090;&#1095;&#1077;&#1090;%20&#1041;&#1055;%204&#1082;&#1074;\&#1048;&#1055;&#1056;\&#1050;&#1069;&#1057;_&#1054;&#1090;&#1095;&#1077;&#1090;%20&#1086;&#1073;%20&#1080;&#1089;&#1087;&#1086;&#1083;&#1085;&#1077;&#1085;&#1080;&#1080;%20&#1048;&#1055;&#1056;_09%20&#1086;&#1090;&#1095;&#1077;&#1090;%2001.04_&#1091;&#1090;&#1074;.%20&#1086;&#1090;%20&#1051;&#1099;&#1090;&#1082;&#1080;&#1085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рЭС"/>
      <sheetName val="Перегруппировка"/>
      <sheetName val="план 2000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TOPLIWO"/>
      <sheetName val="Нормы325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Список подразделений"/>
      <sheetName val="1.0"/>
      <sheetName val="1.1"/>
      <sheetName val="основа часы 51W 51 O"/>
      <sheetName val="основа часы CWP3-CWP3A"/>
      <sheetName val="Отчет"/>
      <sheetName val="Пров_Знач"/>
      <sheetName val=" СУ ФНП"/>
      <sheetName val="01"/>
      <sheetName val="Расчет НВВ общий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Вып. списки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  <sheetName val="на_1_тут9"/>
      <sheetName val="ВАРИАНТ_3_РАБОЧИЙ3"/>
      <sheetName val="план_20003"/>
      <sheetName val="Главная_для_ТП3"/>
      <sheetName val="1_15_(д_б_)3"/>
      <sheetName val="ФОТ_по_месяцам2"/>
      <sheetName val="Смета_ДУ_и_ПД2"/>
      <sheetName val="прочие_доходы2"/>
      <sheetName val="ТЭП_ТНС_утв_2"/>
      <sheetName val="1__свод_филиалы2"/>
      <sheetName val="1__ИА2"/>
      <sheetName val="1__свод_ЛЭ2"/>
      <sheetName val="Смета2_проект__раб_2"/>
      <sheetName val="Drop_down_lists2"/>
      <sheetName val="реестр_сф_20122"/>
      <sheetName val="Сводка_-_лизинг2"/>
      <sheetName val="18_22"/>
      <sheetName val="6_Списки2"/>
      <sheetName val="17_12"/>
      <sheetName val="2_32"/>
      <sheetName val="P2_12"/>
      <sheetName val="Свод_сметы1"/>
      <sheetName val="П_8_1"/>
      <sheetName val="Справочник_коды1"/>
      <sheetName val="база_подразделение1"/>
      <sheetName val="база_статьи_затрат1"/>
      <sheetName val="ID_ПС1"/>
      <sheetName val="Информ-я_о_регулируемой_орг-и1"/>
      <sheetName val="Типовые_причины"/>
      <sheetName val="Справочник_ЦФО"/>
      <sheetName val="_СУ_ФНП1"/>
      <sheetName val="Список_подразделений3"/>
      <sheetName val="1_03"/>
      <sheetName val="1_13"/>
      <sheetName val="основа_часы_51W_51_O3"/>
      <sheetName val="основа_часы_CWP3-CWP3A3"/>
      <sheetName val="Extrapolacija_i_interpolacija3"/>
      <sheetName val="Настройка_13"/>
      <sheetName val="Справочник_статей_ДДС3"/>
      <sheetName val="Параметры_должностей3"/>
      <sheetName val="Раскрывающиеся_списки3"/>
      <sheetName val="УШР_на_текущую_дату2"/>
      <sheetName val="Доп__данные2"/>
      <sheetName val="Cevi_ukupno_1"/>
      <sheetName val="График_численности_(2)1"/>
      <sheetName val="Расчет_для_Анализа1"/>
      <sheetName val="БДР_Ф1-АД1"/>
      <sheetName val="Источник_данных1"/>
      <sheetName val="Перечень_значений1"/>
      <sheetName val="ис_смета1"/>
      <sheetName val="Справочник_подпроеков1"/>
      <sheetName val="Ведомость_объемов_работ1"/>
      <sheetName val="Статьи_БДДС"/>
      <sheetName val="Расчет_НВВ_общий"/>
      <sheetName val="Вып__списки"/>
      <sheetName val="Потр__щебня"/>
      <sheetName val="ГХ_РД"/>
      <sheetName val="ГПР_ТОФ"/>
      <sheetName val="ПР__1_ТКП_МЭСР"/>
      <sheetName val="ИТ-бюджет"/>
      <sheetName val="MAIN"/>
      <sheetName val="Титульный"/>
      <sheetName val="1_411_1"/>
      <sheetName val="PD_5_2"/>
      <sheetName val="1_3 новая"/>
      <sheetName val="1,3 новая"/>
      <sheetName val="PD.5_1"/>
      <sheetName val="ИнвестицииСвод"/>
      <sheetName val="PD_5_1"/>
      <sheetName val="Понедельно"/>
      <sheetName val="Итог по НПО "/>
      <sheetName val="_ССЫЛКА"/>
      <sheetName val="PD_5_3"/>
      <sheetName val="Баланс _Ф1_"/>
      <sheetName val="1_401_2"/>
      <sheetName val="П"/>
      <sheetName val="3_3_31_"/>
      <sheetName val="формаДДС_пЛОХ_ЛОХЛкмесяц03_ДАШв"/>
      <sheetName val="К1_МП"/>
      <sheetName val="Т4,Т4а"/>
      <sheetName val="8. Инвестиции"/>
      <sheetName val="Инструкция"/>
      <sheetName val="4 461"/>
      <sheetName val="A"/>
      <sheetName val="ﾏｼﾅﾘ強度比較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7"/>
      <sheetName val="Т8"/>
      <sheetName val="Ш_Передача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ДС"/>
      <sheetName val="СБП_БДДС_ВГО"/>
      <sheetName val="СБП_ПрогнозныйБаланс"/>
      <sheetName val="СБП_ПрогнозныйБаланс_ВГО"/>
      <sheetName val="СБП_БДР"/>
      <sheetName val="СБП_ДохРасх_ВГО"/>
      <sheetName val="СБП_СметаЗатрат"/>
      <sheetName val="СБП_ИПР"/>
      <sheetName val="СБП_ОцП"/>
      <sheetName val="СБП_Дивиденды"/>
      <sheetName val="СБП_ОФР"/>
      <sheetName val="СБП_ДопИнфо"/>
      <sheetName val="СБП_Затраты_на_персонал"/>
      <sheetName val="СБП_ФСБУ25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Расходы на ОТ и СХ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13.ППА"/>
      <sheetName val="14. ФЭМ"/>
      <sheetName val="15. Формат к защит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9">
          <cell r="R19">
            <v>82638.305609412986</v>
          </cell>
          <cell r="BF19">
            <v>99.713500521698734</v>
          </cell>
          <cell r="BL19">
            <v>5667.1498599298939</v>
          </cell>
          <cell r="BR19">
            <v>5866.8085504295013</v>
          </cell>
          <cell r="BX19">
            <v>4842.264364983901</v>
          </cell>
        </row>
        <row r="22">
          <cell r="R22">
            <v>2111623.2651917683</v>
          </cell>
          <cell r="BF22">
            <v>2240151.1958277882</v>
          </cell>
          <cell r="BL22">
            <v>2277257.263828693</v>
          </cell>
          <cell r="BR22">
            <v>2358107.2538217837</v>
          </cell>
          <cell r="BX22">
            <v>2443821.7641348033</v>
          </cell>
        </row>
        <row r="23">
          <cell r="R23">
            <v>1948238.0651917683</v>
          </cell>
          <cell r="BF23">
            <v>2059623.1178277878</v>
          </cell>
          <cell r="BL23">
            <v>2087563.9498286929</v>
          </cell>
          <cell r="BR23">
            <v>2149426.5078217834</v>
          </cell>
          <cell r="BX23">
            <v>2218603.5681348033</v>
          </cell>
        </row>
        <row r="24">
          <cell r="R24">
            <v>102883</v>
          </cell>
          <cell r="BF24">
            <v>111090</v>
          </cell>
          <cell r="BL24">
            <v>110000</v>
          </cell>
          <cell r="BR24">
            <v>114452</v>
          </cell>
          <cell r="BX24">
            <v>116943</v>
          </cell>
        </row>
        <row r="54">
          <cell r="R54">
            <v>1765739.3973006597</v>
          </cell>
          <cell r="BF54">
            <v>1777656.91946838</v>
          </cell>
          <cell r="BL54">
            <v>1826885.0951381933</v>
          </cell>
          <cell r="BR54">
            <v>1925195.0380072293</v>
          </cell>
          <cell r="BX54">
            <v>2009858.6034563212</v>
          </cell>
        </row>
        <row r="56">
          <cell r="R56">
            <v>71603.459998799997</v>
          </cell>
          <cell r="BF56">
            <v>48536.688000000002</v>
          </cell>
          <cell r="BL56">
            <v>49404.348000000005</v>
          </cell>
          <cell r="BR56">
            <v>52754.603999999999</v>
          </cell>
          <cell r="BX56">
            <v>54990.6</v>
          </cell>
        </row>
        <row r="61">
          <cell r="R61">
            <v>834826.38069961208</v>
          </cell>
          <cell r="BF61">
            <v>913017.10381711717</v>
          </cell>
          <cell r="BL61">
            <v>928141.35427350469</v>
          </cell>
          <cell r="BR61">
            <v>967427.02236512897</v>
          </cell>
          <cell r="BX61">
            <v>1008375.1470855383</v>
          </cell>
        </row>
        <row r="77">
          <cell r="R77">
            <v>39820.015359999998</v>
          </cell>
          <cell r="BF77">
            <v>36230.976699999999</v>
          </cell>
          <cell r="BL77">
            <v>37117.022199999999</v>
          </cell>
          <cell r="BR77">
            <v>38616.964199999995</v>
          </cell>
          <cell r="BX77">
            <v>40176.904200000004</v>
          </cell>
        </row>
        <row r="79">
          <cell r="R79">
            <v>6764.3199599999998</v>
          </cell>
          <cell r="BF79">
            <v>0</v>
          </cell>
          <cell r="BL79">
            <v>0</v>
          </cell>
          <cell r="BR79">
            <v>0</v>
          </cell>
          <cell r="BX79">
            <v>0</v>
          </cell>
        </row>
        <row r="96">
          <cell r="R96">
            <v>320450.65149999998</v>
          </cell>
          <cell r="BF96">
            <v>322753.57370000001</v>
          </cell>
          <cell r="BL96">
            <v>328571.56799999997</v>
          </cell>
          <cell r="BR96">
            <v>355289.49987499998</v>
          </cell>
          <cell r="BX96">
            <v>370586.34850000008</v>
          </cell>
        </row>
        <row r="98">
          <cell r="R98">
            <v>105410.49431400001</v>
          </cell>
          <cell r="BF98">
            <v>109514.58030999999</v>
          </cell>
          <cell r="BL98">
            <v>109742.90371200001</v>
          </cell>
          <cell r="BR98">
            <v>118429.77819950001</v>
          </cell>
          <cell r="BX98">
            <v>123654.87545200002</v>
          </cell>
        </row>
        <row r="99">
          <cell r="R99">
            <v>1194.7234830000002</v>
          </cell>
          <cell r="BF99">
            <v>1240.1791546666668</v>
          </cell>
          <cell r="BL99">
            <v>1272.2331900000001</v>
          </cell>
          <cell r="BR99">
            <v>1324.6108566666665</v>
          </cell>
          <cell r="BX99">
            <v>1379.0129266666668</v>
          </cell>
        </row>
        <row r="101">
          <cell r="R101">
            <v>300826.55533524725</v>
          </cell>
          <cell r="BF101">
            <v>263644.90450926294</v>
          </cell>
          <cell r="BL101">
            <v>286345.43203255523</v>
          </cell>
          <cell r="BR101">
            <v>300731.61555010709</v>
          </cell>
          <cell r="BX101">
            <v>316293.74836072407</v>
          </cell>
        </row>
        <row r="110">
          <cell r="R110">
            <v>79059.831612452486</v>
          </cell>
          <cell r="BF110">
            <v>71625.610390217582</v>
          </cell>
          <cell r="BL110">
            <v>78198.667135490861</v>
          </cell>
          <cell r="BR110">
            <v>83553.994220800218</v>
          </cell>
          <cell r="BX110">
            <v>89490.247942439324</v>
          </cell>
        </row>
        <row r="115">
          <cell r="R115">
            <v>9130.2878800000017</v>
          </cell>
          <cell r="BF115">
            <v>3048.1578799999997</v>
          </cell>
          <cell r="BL115">
            <v>3133.6578799999997</v>
          </cell>
          <cell r="BR115">
            <v>3222.5778799999998</v>
          </cell>
          <cell r="BX115">
            <v>3315.0478800000001</v>
          </cell>
        </row>
        <row r="121">
          <cell r="R121">
            <v>0</v>
          </cell>
          <cell r="BF121">
            <v>0</v>
          </cell>
          <cell r="BL121">
            <v>0</v>
          </cell>
          <cell r="BR121">
            <v>0</v>
          </cell>
          <cell r="BX121">
            <v>0</v>
          </cell>
        </row>
        <row r="195">
          <cell r="R195">
            <v>611.44000000000005</v>
          </cell>
          <cell r="BF195">
            <v>635.91</v>
          </cell>
          <cell r="BL195">
            <v>661.34</v>
          </cell>
          <cell r="BR195">
            <v>687.8</v>
          </cell>
          <cell r="BX195">
            <v>715.31</v>
          </cell>
        </row>
        <row r="237">
          <cell r="R237">
            <v>692.26</v>
          </cell>
          <cell r="BF237">
            <v>6.53</v>
          </cell>
          <cell r="BL237">
            <v>6.79</v>
          </cell>
          <cell r="BR237">
            <v>7.07</v>
          </cell>
          <cell r="BX237">
            <v>7.35</v>
          </cell>
        </row>
        <row r="243">
          <cell r="R243">
            <v>6.28</v>
          </cell>
          <cell r="BF243">
            <v>6.53</v>
          </cell>
          <cell r="BL243">
            <v>6.79</v>
          </cell>
          <cell r="BR243">
            <v>7.07</v>
          </cell>
          <cell r="BX243">
            <v>7.35</v>
          </cell>
        </row>
        <row r="244">
          <cell r="R244">
            <v>685.98</v>
          </cell>
        </row>
        <row r="248">
          <cell r="R248">
            <v>240133</v>
          </cell>
          <cell r="BF248">
            <v>293220</v>
          </cell>
          <cell r="BL248">
            <v>298404</v>
          </cell>
          <cell r="BR248">
            <v>303111.59999999998</v>
          </cell>
          <cell r="BX248">
            <v>303111.59999999998</v>
          </cell>
        </row>
        <row r="280">
          <cell r="R280">
            <v>6.28</v>
          </cell>
          <cell r="BF280">
            <v>1.63</v>
          </cell>
          <cell r="BL280">
            <v>1.7</v>
          </cell>
          <cell r="BR280">
            <v>1.77</v>
          </cell>
          <cell r="BX280">
            <v>1.84</v>
          </cell>
        </row>
        <row r="282">
          <cell r="R282">
            <v>0</v>
          </cell>
          <cell r="BF282">
            <v>0</v>
          </cell>
          <cell r="BL282">
            <v>0</v>
          </cell>
          <cell r="BR282">
            <v>0</v>
          </cell>
          <cell r="BX282">
            <v>0</v>
          </cell>
        </row>
        <row r="291">
          <cell r="R291">
            <v>6.28</v>
          </cell>
          <cell r="BF291">
            <v>1.63</v>
          </cell>
          <cell r="BL291">
            <v>1.7</v>
          </cell>
          <cell r="BR291">
            <v>1.77</v>
          </cell>
          <cell r="BX291">
            <v>1.84</v>
          </cell>
        </row>
        <row r="298">
          <cell r="R298">
            <v>0</v>
          </cell>
        </row>
        <row r="299">
          <cell r="R299">
            <v>188988</v>
          </cell>
          <cell r="BF299">
            <v>163715</v>
          </cell>
          <cell r="BL299">
            <v>151777</v>
          </cell>
          <cell r="BR299">
            <v>130834</v>
          </cell>
          <cell r="BX299">
            <v>130834</v>
          </cell>
        </row>
        <row r="300">
          <cell r="R300">
            <v>188988</v>
          </cell>
          <cell r="BF300">
            <v>163715</v>
          </cell>
          <cell r="BL300">
            <v>151777</v>
          </cell>
          <cell r="BR300">
            <v>130834</v>
          </cell>
          <cell r="BX300">
            <v>130834</v>
          </cell>
        </row>
      </sheetData>
      <sheetData sheetId="35">
        <row r="36">
          <cell r="I36">
            <v>595037.69009125116</v>
          </cell>
          <cell r="P36">
            <v>546446.77821184532</v>
          </cell>
          <cell r="Q36">
            <v>544361.58642641595</v>
          </cell>
          <cell r="R36">
            <v>568349.09177234932</v>
          </cell>
          <cell r="S36">
            <v>610896.41524515639</v>
          </cell>
        </row>
        <row r="58">
          <cell r="I58">
            <v>447202.76601125131</v>
          </cell>
          <cell r="P58">
            <v>398806.78393884539</v>
          </cell>
          <cell r="Q58">
            <v>402919.05529661593</v>
          </cell>
          <cell r="R58">
            <v>428835.81750838924</v>
          </cell>
          <cell r="S58">
            <v>472589.25020880438</v>
          </cell>
        </row>
        <row r="117">
          <cell r="I117">
            <v>65459.534370000023</v>
          </cell>
          <cell r="P117">
            <v>71666.052370000034</v>
          </cell>
          <cell r="Q117">
            <v>77953.540370000032</v>
          </cell>
          <cell r="R117">
            <v>84325.228370000026</v>
          </cell>
          <cell r="S117">
            <v>90784.496370000023</v>
          </cell>
        </row>
        <row r="123">
          <cell r="I123">
            <v>269204.59157418692</v>
          </cell>
          <cell r="P123">
            <v>265023.42153541587</v>
          </cell>
          <cell r="Q123">
            <v>260384.35035330278</v>
          </cell>
          <cell r="R123">
            <v>265406.27989453956</v>
          </cell>
          <cell r="S123">
            <v>272276.34507626656</v>
          </cell>
        </row>
        <row r="127">
          <cell r="I127">
            <v>95057.194277692077</v>
          </cell>
          <cell r="P127">
            <v>75311.387194493233</v>
          </cell>
          <cell r="Q127">
            <v>78498.132698092057</v>
          </cell>
          <cell r="R127">
            <v>81819.692115185215</v>
          </cell>
          <cell r="S127">
            <v>85281.721870032314</v>
          </cell>
        </row>
        <row r="131">
          <cell r="I131">
            <v>5779.3078699999451</v>
          </cell>
          <cell r="P131">
            <v>5851.307869999956</v>
          </cell>
          <cell r="Q131">
            <v>5923.307869999956</v>
          </cell>
          <cell r="R131">
            <v>5995.307869999956</v>
          </cell>
          <cell r="S131">
            <v>6067.307869999956</v>
          </cell>
        </row>
        <row r="133">
          <cell r="I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</row>
        <row r="136">
          <cell r="I136">
            <v>76002</v>
          </cell>
          <cell r="P136">
            <v>73352</v>
          </cell>
          <cell r="Q136">
            <v>55836</v>
          </cell>
          <cell r="R136">
            <v>44714</v>
          </cell>
          <cell r="S136">
            <v>36242</v>
          </cell>
        </row>
        <row r="139">
          <cell r="I139">
            <v>13348.680500000002</v>
          </cell>
          <cell r="P139">
            <v>19166.674799999979</v>
          </cell>
          <cell r="Q139">
            <v>19166.674799999979</v>
          </cell>
          <cell r="R139">
            <v>20821.767924999993</v>
          </cell>
          <cell r="S139">
            <v>21666.832424999971</v>
          </cell>
        </row>
        <row r="140">
          <cell r="I140">
            <v>9033.2988070000029</v>
          </cell>
          <cell r="P140">
            <v>9247.4055143333535</v>
          </cell>
          <cell r="Q140">
            <v>9251.6119443333373</v>
          </cell>
          <cell r="R140">
            <v>10045.707010166658</v>
          </cell>
          <cell r="S140">
            <v>10453.471033499984</v>
          </cell>
        </row>
        <row r="141">
          <cell r="I141">
            <v>54855.537849494955</v>
          </cell>
          <cell r="P141">
            <v>68292.702219922678</v>
          </cell>
          <cell r="Q141">
            <v>71328.339937544166</v>
          </cell>
          <cell r="R141">
            <v>75057.61853752099</v>
          </cell>
          <cell r="S141">
            <v>78945.499941067712</v>
          </cell>
        </row>
        <row r="143">
          <cell r="I143">
            <v>6455</v>
          </cell>
          <cell r="P143">
            <v>6455</v>
          </cell>
          <cell r="Q143">
            <v>6455</v>
          </cell>
          <cell r="R143">
            <v>6455</v>
          </cell>
          <cell r="S143">
            <v>6455</v>
          </cell>
        </row>
        <row r="265">
          <cell r="I265">
            <v>275801.84400750091</v>
          </cell>
          <cell r="P265">
            <v>231204.52262589691</v>
          </cell>
          <cell r="Q265">
            <v>228612.70353107731</v>
          </cell>
          <cell r="R265">
            <v>247557.21167225949</v>
          </cell>
          <cell r="S265">
            <v>284059.50013920281</v>
          </cell>
        </row>
        <row r="269">
          <cell r="I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</row>
        <row r="296">
          <cell r="I296">
            <v>7803</v>
          </cell>
          <cell r="P296">
            <v>7803</v>
          </cell>
          <cell r="Q296">
            <v>7803</v>
          </cell>
          <cell r="R296">
            <v>7803</v>
          </cell>
          <cell r="S296">
            <v>7803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9. Смета затрат"/>
      <sheetName val="14б ДПН отчет"/>
      <sheetName val="16а Сводный анализ"/>
      <sheetName val="Содержание_расшир. формат"/>
      <sheetName val="Содержание_агрегир.формат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ИНСТРУКЦИЯ ПО МЭППИНГУ"/>
      <sheetName val="Содержание - расшир.формат"/>
      <sheetName val="Содержание - агрегир. формат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  <sheetName val="АНАЛИТИКА"/>
      <sheetName val="Кубаньэнерго"/>
      <sheetName val="Сеть2"/>
      <sheetName val="Сеть3"/>
      <sheetName val="Сбыт"/>
      <sheetName val="Группа_всего"/>
      <sheetName val="НЕПРОФ_свод_2015факт"/>
      <sheetName val="A"/>
      <sheetName val="Пламя"/>
      <sheetName val="Энергетик"/>
      <sheetName val="Энергосервис"/>
      <sheetName val="Генерация_4"/>
      <sheetName val="Z"/>
      <sheetName val="ОПисание"/>
      <sheetName val="Ф1_Группа_6м2015"/>
      <sheetName val="Ф2_Группа_6м2015"/>
      <sheetName val="Ф1_Свод_6м2015"/>
      <sheetName val="Ф2_Свод_6м2015"/>
      <sheetName val="Ф1_Группа_2014"/>
      <sheetName val="Ф2_Группа_2014"/>
      <sheetName val="ВХО"/>
      <sheetName val="КК"/>
      <sheetName val="Прогнозный баланс"/>
      <sheetName val="ОФР"/>
      <sheetName val="Ф1_S901"/>
      <sheetName val="Ф2_S901"/>
      <sheetName val="Ф1_S905"/>
      <sheetName val="Ф2_S905"/>
      <sheetName val="Ф1_S903"/>
      <sheetName val="Ф2_S903"/>
      <sheetName val="Ф1_S902"/>
      <sheetName val="Ф2_S902"/>
      <sheetName val="Ф1_S904"/>
      <sheetName val="Ф2_S904"/>
      <sheetName val="Ф1_S301"/>
      <sheetName val="Ф1_S305"/>
      <sheetName val="Ф1_S304"/>
      <sheetName val="Ф2_351"/>
      <sheetName val="Ф1_1"/>
      <sheetName val="Ф1_2"/>
      <sheetName val="Ф1_3"/>
      <sheetName val="Ф1_4"/>
      <sheetName val="Ф1_5"/>
      <sheetName val="Ф2_1"/>
      <sheetName val="Ф2_2"/>
      <sheetName val="Ф2_3"/>
      <sheetName val="Ф2_4"/>
      <sheetName val="Ф2_5"/>
      <sheetName val="4.Баланс эм"/>
      <sheetName val="5.Производство"/>
      <sheetName val="6.Топливо"/>
      <sheetName val="7.ИПР"/>
      <sheetName val="8. Затраты на персонал"/>
      <sheetName val="9.ОФР"/>
      <sheetName val="10. Смета затрат"/>
      <sheetName val="11. БДР"/>
      <sheetName val="13.Прогнозный баланс"/>
      <sheetName val="14.ПУЭ"/>
      <sheetName val="Сн.ОР (мощн.)"/>
      <sheetName val="ЛистИнформации"/>
      <sheetName val="Информация"/>
      <sheetName val="Ф1"/>
      <sheetName val="Ф2"/>
      <sheetName val="Ф3 Приток"/>
      <sheetName val="BExRepositorySheet"/>
      <sheetName val="Ф3 Отток"/>
      <sheetName val="Ф4 Приток"/>
      <sheetName val="Ф4 Отток"/>
      <sheetName val="Ф5 Приток"/>
      <sheetName val="Ф5 Отток"/>
      <sheetName val="Ф6 Приток"/>
      <sheetName val="Ф6 Отток"/>
      <sheetName val="Ф6а Приток"/>
      <sheetName val="Ф6а Отток"/>
      <sheetName val="Реализация"/>
      <sheetName val="Ф3 Титул"/>
      <sheetName val="Ф4 Титул"/>
      <sheetName val="Ф5 Титул"/>
      <sheetName val="Ф6 Титул"/>
      <sheetName val="Протокол"/>
      <sheetName val="Титул (филиал)"/>
      <sheetName val="9.1. Смета затрат"/>
      <sheetName val="9.2. Прочие ДиР"/>
      <sheetName val="14. Снижение ОР"/>
      <sheetName val="списание"/>
      <sheetName val="ОТЭП 2017"/>
      <sheetName val="ОТ и ТБ"/>
      <sheetName val="АХО"/>
      <sheetName val="АХО аренда 2017"/>
      <sheetName val="ОБУ"/>
      <sheetName val="ОК"/>
      <sheetName val="Пишванова"/>
      <sheetName val="ООиРР"/>
      <sheetName val="СМИ"/>
      <sheetName val="ОИТ"/>
      <sheetName val="ОХРАНА"/>
      <sheetName val="Юр.отдел"/>
      <sheetName val="Почтово-телеграфные"/>
      <sheetName val="Услуги по сбору платкжкй"/>
      <sheetName val="Зар.плата"/>
      <sheetName val="% к уплате"/>
      <sheetName val="Страхование от НС"/>
      <sheetName val="Страх. имущества"/>
      <sheetName val="ОСАГО"/>
      <sheetName val="амортизация"/>
      <sheetName val="прочая выручка"/>
      <sheetName val="Гр5(о)"/>
      <sheetName val="Смета расходов_2018г"/>
      <sheetName val="10.2_для ПЗ"/>
      <sheetName val="OPEX_расш"/>
      <sheetName val="Финмодель 2017"/>
      <sheetName val="Финмодель 2018 (1)"/>
      <sheetName val="Финмодель 2018 (2)"/>
      <sheetName val="Финмодель 2018 (3)"/>
      <sheetName val="Финмодель 2018 (4)"/>
      <sheetName val="Финмодель 2018"/>
      <sheetName val="Финмодель 2019"/>
      <sheetName val="Финмодель 2020"/>
      <sheetName val="Финмодель 2021"/>
      <sheetName val="Финмодель 2022"/>
      <sheetName val="Финмодель 2023"/>
      <sheetName val="10. БДР (МРСК)"/>
      <sheetName val="11.БДДС (МРСК)"/>
      <sheetName val="12.Прогнозный баланс (МРСК)"/>
      <sheetName val="11.БДДС (КОРРЕК 2)"/>
      <sheetName val="12.Прогнозный баланс (КОРРЕК 2)"/>
      <sheetName val="11.БДДС (ОТКЛОНЕНИЕ)"/>
      <sheetName val="12.Прогнозный баланс (ОТКЛОНЕН)"/>
      <sheetName val="11.БДДС (КОРРЕКТИРОВКА)"/>
      <sheetName val="12.Прогнозный баланс (КОРРЕКТИ)"/>
      <sheetName val="11.БДДС (3100)"/>
      <sheetName val="11.БДДС (3101)"/>
      <sheetName val="11.БДДС (3102)"/>
      <sheetName val="12.Прогнозный баланс (3100)"/>
      <sheetName val="11.БДДС (3200)"/>
      <sheetName val="11.БДДС (3201)"/>
      <sheetName val="11.БДДС (3202)"/>
      <sheetName val="12.Прогнозный баланс (3200)"/>
      <sheetName val="11.БДДС (3600)"/>
      <sheetName val="11.БДДС (3601)"/>
      <sheetName val="11.БДДС (3602)"/>
      <sheetName val="12.Прогнозный баланс (3600)"/>
      <sheetName val="11.БДДС (4400)"/>
      <sheetName val="11.БДДС (4401)"/>
      <sheetName val="11.БДДС (4402)"/>
      <sheetName val="12.Прогнозный баланс (4400)"/>
      <sheetName val="11.БДДС (4600)"/>
      <sheetName val="11.БДДС (4601)"/>
      <sheetName val="11.БДДС (4602)"/>
      <sheetName val="12.Прогнозный баланс (4600)"/>
      <sheetName val="11.БДДС (4800)"/>
      <sheetName val="11.БДДС (4801)"/>
      <sheetName val="11.БДДС (4802)"/>
      <sheetName val="12.Прогнозный баланс (4800)"/>
      <sheetName val="11.БДДС (5700)"/>
      <sheetName val="11.БДДС (5701)"/>
      <sheetName val="11.БДДС (5702)"/>
      <sheetName val="12.Прогнозный баланс (5700)"/>
      <sheetName val="11.БДДС (6700)"/>
      <sheetName val="11.БДДС (6701)"/>
      <sheetName val="11.БДДС (6702)"/>
      <sheetName val="12.Прогнозный баланс (6700)"/>
      <sheetName val="11.БДДС (6800)"/>
      <sheetName val="11.БДДС (6801)"/>
      <sheetName val="11.БДДС (6802)"/>
      <sheetName val="12.Прогнозный баланс (6800)"/>
      <sheetName val="11.БДДС (6900)"/>
      <sheetName val="11.БДДС (6901)"/>
      <sheetName val="11.БДДС (6902)"/>
      <sheetName val="12.Прогнозный баланс (6900)"/>
      <sheetName val="11.БДДС (7600)"/>
      <sheetName val="11.БДДС (7601)"/>
      <sheetName val="11.БДДС (7602)"/>
      <sheetName val="12.Прогнозный баланс (7600)"/>
      <sheetName val="11.БДДС (7700)"/>
      <sheetName val="12.Прогнозный баланс (7700)"/>
      <sheetName val="9. Смета затрат (7700)"/>
      <sheetName val="10. БДР (7700)"/>
      <sheetName val="База распределения управленческ"/>
      <sheetName val="Депозиты"/>
      <sheetName val="11.БДДС (7700)+корр"/>
      <sheetName val="11.БДДС (7700)+корр (2)"/>
      <sheetName val="Возврат Прибыли"/>
      <sheetName val="Изм%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Наименование ЦФО"/>
      <sheetName val="Вл"/>
      <sheetName val="Ив"/>
      <sheetName val="Кл"/>
      <sheetName val="Кр"/>
      <sheetName val="Мр"/>
      <sheetName val="НН"/>
      <sheetName val="Рз"/>
      <sheetName val="Тл"/>
      <sheetName val="Уд"/>
      <sheetName val="Свод филиалы"/>
      <sheetName val="ИА"/>
      <sheetName val="СВОД"/>
      <sheetName val="ФОТ мес."/>
      <sheetName val="Средняя числ-ть"/>
      <sheetName val="Среднеспис. ч-ть"/>
      <sheetName val="Списочная числ-ть"/>
      <sheetName val="Числ-ть Внешний план"/>
      <sheetName val="Сравнение планов"/>
      <sheetName val="ФЭ модель"/>
      <sheetName val="ЧЭ"/>
      <sheetName val="Архэнерго"/>
      <sheetName val="Вологдаэнерго"/>
      <sheetName val="Карелэнерго"/>
      <sheetName val="Колэнерго"/>
      <sheetName val="Комиэнерго"/>
      <sheetName val="Новгородэнерго"/>
      <sheetName val="Псковэнерго"/>
      <sheetName val="База распределения по ВД"/>
      <sheetName val="Выручка"/>
      <sheetName val="Себестоимость"/>
      <sheetName val="Коммерческие расходы"/>
      <sheetName val="Прочие доходы"/>
      <sheetName val="Прочие расходы"/>
      <sheetName val="Управленческие расходы"/>
      <sheetName val="Прибыли и убытки"/>
      <sheetName val="14 директива"/>
      <sheetName val="ФЭМ ДЗО"/>
      <sheetName val="Проверка"/>
      <sheetName val="5.Ремонты_старый"/>
      <sheetName val="МРСК"/>
      <sheetName val="Филиал..."/>
      <sheetName val="ПАО &quot;Кубаньэнерго&quot;"/>
      <sheetName val="Филиал"/>
      <sheetName val="Под версию План"/>
      <sheetName val="Под версию Корр"/>
      <sheetName val="расчет дивид"/>
      <sheetName val="расчет дивид для РС"/>
      <sheetName val="БДДС 3 кв ПЭ "/>
      <sheetName val="КБП по ЦФО февр"/>
      <sheetName val="КБП по ЦФО"/>
      <sheetName val="КБП январь"/>
      <sheetName val="КБП февраль для БК"/>
      <sheetName val="П1_Исходная"/>
      <sheetName val="П2_Работы_2"/>
      <sheetName val="П2_Работы"/>
      <sheetName val="П3_Свод"/>
      <sheetName val="Справка"/>
      <sheetName val="Тарифы"/>
      <sheetName val="Расчетные коэффициенты"/>
      <sheetName val="Экономика"/>
      <sheetName val="Склад"/>
      <sheetName val="Сворачивание"/>
      <sheetName val="8_ОФР"/>
      <sheetName val="9 СМЕТА "/>
      <sheetName val="9.2. Прочие ДиР для ФАКТа"/>
      <sheetName val="10 БДР"/>
      <sheetName val="Р Смета нов ф_СВОД"/>
      <sheetName val="Р Смета нов ф_передача"/>
      <sheetName val="Р Смета нов ф_ТП"/>
      <sheetName val="Р Смета нов ф_СБЫТ"/>
      <sheetName val="Р Смета нов ф_прочие"/>
      <sheetName val="Р Смета нов ф_Коммер.расх"/>
      <sheetName val="Р ПДиР нов ф СВОД"/>
      <sheetName val="Р ПДиР нов СБЫТ"/>
      <sheetName val="Р ПДиР нов ТП"/>
      <sheetName val="Р ПДиР нов ПРочие"/>
      <sheetName val="Р ПДиР нов передача"/>
      <sheetName val="9 СМЕТА 25сч в Упр"/>
      <sheetName val="Р Смета нов ф_СВОД без25сч"/>
      <sheetName val="Р Смета нов ф_передача без25сч"/>
      <sheetName val="Смета_ТР_без25сч"/>
      <sheetName val="Смета_Прочие_без25сч"/>
      <sheetName val="9 СМЕТА 25сч"/>
      <sheetName val="СВОД_25 счет АУ БЭ"/>
      <sheetName val="25 счет АУ БЭ_передачаЭЭ"/>
      <sheetName val="25 счет АУ БЭ_ТР"/>
      <sheetName val="25 счет АУ БЭ_прочие"/>
      <sheetName val="Пени,Штрафы "/>
      <sheetName val="ППЛ"/>
      <sheetName val="УПЛ"/>
      <sheetName val="РСД"/>
      <sheetName val="РОО"/>
      <sheetName val="Возмещ.ущерба"/>
      <sheetName val="выбытие без дохода"/>
      <sheetName val="безвозмездОС"/>
      <sheetName val="прочие дох_расх"/>
      <sheetName val="соглаш по комп затрат"/>
      <sheetName val="Снижение_Ор_новый проект метод"/>
      <sheetName val="Расширенные ПДиР_янв.2019"/>
      <sheetName val="БДР_отчет_янв.-февр.2019"/>
      <sheetName val="9101_янв"/>
      <sheetName val="9102_янв"/>
      <sheetName val="Пени,штрафы"/>
      <sheetName val=""/>
      <sheetName val="с ИА"/>
      <sheetName val="КРП"/>
      <sheetName val="Полная справка РСТ"/>
      <sheetName val="Операционные расходы"/>
      <sheetName val="Полная справка РСТ (2)"/>
      <sheetName val="оpex 2019"/>
      <sheetName val="2019 БДДС"/>
      <sheetName val="Лист7"/>
      <sheetName val="11.2"/>
      <sheetName val="растогнутые 2015"/>
      <sheetName val="Приложение 2"/>
      <sheetName val="расчеты"/>
      <sheetName val="предыдущий год"/>
      <sheetName val="1 квартал"/>
      <sheetName val="2 квартал"/>
      <sheetName val="3 квартал"/>
      <sheetName val="4 квартал"/>
      <sheetName val="год"/>
      <sheetName val="план"/>
      <sheetName val="отклонение"/>
      <sheetName val="годы"/>
      <sheetName val="Формат ИПР"/>
      <sheetName val="Финансирование по источникам"/>
      <sheetName val="Квартал 2021"/>
      <sheetName val="Таб1.1"/>
      <sheetName val="уф-61"/>
      <sheetName val="Приложение 1"/>
      <sheetName val="MAIN GATE HOUSE"/>
      <sheetName val="С"/>
      <sheetName val="Опер. отчет об исполнении БДДС"/>
      <sheetName val="Ам2021"/>
      <sheetName val="Ам2022"/>
      <sheetName val="Ам2023"/>
      <sheetName val="Ам2024"/>
      <sheetName val="Ам2025"/>
      <sheetName val="Ам2026"/>
      <sheetName val="Ам2027"/>
      <sheetName val="амортизация_1.17"/>
      <sheetName val=" 1.17.1"/>
      <sheetName val="амортизация по группам ОС"/>
      <sheetName val="Налог на имущество"/>
      <sheetName val="Амортизация_21"/>
      <sheetName val="Амортизация_22"/>
      <sheetName val="Амортизация_23"/>
      <sheetName val="Амортизация_24"/>
      <sheetName val="Амортизация_25"/>
      <sheetName val="Амортизация_26"/>
      <sheetName val="Амортизация_27"/>
      <sheetName val="5.ТОиР"/>
      <sheetName val="7.1. Затраты на персонал_смета"/>
      <sheetName val="9.1.1 Смета затрат_УУ"/>
      <sheetName val="13.ППА"/>
      <sheetName val="4.3 Лимит изм ДЗ и КЗ"/>
      <sheetName val="8.БДДС_1_кв."/>
      <sheetName val="8.БДДС_2_кв."/>
      <sheetName val="8.БДДС_3_кв."/>
      <sheetName val="8.БДДС_4_кв."/>
      <sheetName val="8.БДДС_2022"/>
      <sheetName val="17.Склад"/>
      <sheetName val="расш ФОТ и СВ"/>
      <sheetName val="Распред НП и ИА"/>
      <sheetName val="7.1. Расходы на ОТ и СХ"/>
      <sheetName val="11.БДДС (ДПН)входящий"/>
      <sheetName val="11.БДДС (ДПН) дельта входящий "/>
      <sheetName val="11.БДДС (ДПН)_нов формат_дельта"/>
      <sheetName val="5.2. план год"/>
      <sheetName val="1.свод оц.пок"/>
      <sheetName val="1а.непревыш ЛЭЗ"/>
      <sheetName val="1б.ПУИ"/>
      <sheetName val="1в.непревыш ОР"/>
      <sheetName val="2.БДР"/>
      <sheetName val="БДР_внеш"/>
      <sheetName val="3 зат-ты на трансп"/>
      <sheetName val="Методика БДР"/>
      <sheetName val="База распределения управ㒴ʍꌠ੘쎨ૡ_x0000_"/>
      <sheetName val="База распределения управ㒴ʍꌠ੘璘ዥ_x0000_"/>
      <sheetName val="Справочно"/>
      <sheetName val="БП"/>
      <sheetName val="Расшифровка ИТОГ"/>
      <sheetName val="Факторный анализ"/>
      <sheetName val="ПЗ по РВД"/>
      <sheetName val="Увеличение оклада"/>
      <sheetName val="расшифровка рабочая"/>
      <sheetName val="ФАКТ 2020 и 6 мес 2021"/>
      <sheetName val="4.За-ты на пер-л (АУП_ППП_ВП)"/>
      <sheetName val="4.1 З на П (Смета) (АУП-ППП-ВП)"/>
      <sheetName val="ФАКТ 2020 и 2021 (АУП_ППП_ВП)"/>
      <sheetName val="4.Затраты на персонал"/>
      <sheetName val="4.1 Затраты на персонал (Смета)"/>
      <sheetName val="4.1 ЗнаП (Смета) без прочих"/>
      <sheetName val="ТОП"/>
      <sheetName val="ГПХ"/>
      <sheetName val="4.месячно "/>
      <sheetName val="Кадры"/>
      <sheetName val="6.1  и 6.2 помесячно"/>
      <sheetName val="ППП в сс из управленке"/>
      <sheetName val="ПЗ"/>
      <sheetName val="ПЛАН на 2024"/>
      <sheetName val="женский день"/>
      <sheetName val="Остаток резерва"/>
      <sheetName val="Отпуска и резервы"/>
      <sheetName val="СЗ за 12 мес"/>
      <sheetName val="График отпусков"/>
      <sheetName val="График отпусков исх"/>
      <sheetName val="ПрКалендарь"/>
      <sheetName val="ЕП выпл к 01.07.2023"/>
      <sheetName val="Страховые"/>
      <sheetName val="Социальные выплаты"/>
      <sheetName val="Путевки в лагерь"/>
      <sheetName val="ДМС"/>
      <sheetName val="Страхование ответственности"/>
      <sheetName val="НС"/>
      <sheetName val="ДМС и НС в БП"/>
      <sheetName val="НПФ"/>
      <sheetName val="Выслуга лет"/>
      <sheetName val="Выслуга лет (без инд)"/>
      <sheetName val="Стаж для выслуги лет"/>
      <sheetName val="Льгота"/>
      <sheetName val="Надбавки"/>
      <sheetName val="Единовременные премии"/>
      <sheetName val="Работа в пр и вых дни"/>
      <sheetName val="Выходы в ПР и ВЫХ 2023 ожид"/>
      <sheetName val="Выходы в ПР и ВЫХ 2024 план"/>
      <sheetName val="Доплата за совмещение"/>
      <sheetName val="Резерв на возн. ГД и ВМ"/>
      <sheetName val="Прибыль"/>
      <sheetName val="ОКС"/>
      <sheetName val="Терволов"/>
      <sheetName val="№ типового технического решения"/>
      <sheetName val="ТТР, Размерность"/>
      <sheetName val="Свердловэнерго"/>
      <sheetName val="20квФп"/>
      <sheetName val="сверка с ОФ"/>
      <sheetName val="База распределения управ㒴ʍꌠ੘쎨ૡ"/>
      <sheetName val="База распределения управ㒴ʍꌠ੘璘ዥ"/>
      <sheetName val="БФ-2-8-П"/>
      <sheetName val="Организации"/>
      <sheetName val="1"/>
      <sheetName val="Сверка форматов"/>
      <sheetName val="для руководства"/>
      <sheetName val="Сверка_ИПР"/>
      <sheetName val="ОДП (Косвенный метод)"/>
      <sheetName val="Остатки на счетах"/>
      <sheetName val="ФП"/>
      <sheetName val="ФЭМ"/>
      <sheetName val="ПЗ_БДДС"/>
      <sheetName val="11.БДДС (ДПН) МРСК"/>
      <sheetName val="11.БДДС (ДПН) ПЭ"/>
      <sheetName val="11.БДДС (ДПН) СЭ"/>
      <sheetName val="11.БДДС (ДПН) ЧЭ"/>
      <sheetName val="11.БДДС (ДПН) ИА"/>
      <sheetName val="в т.ч ТЭНС"/>
      <sheetName val="в т.ч НУЭСК"/>
      <sheetName val="в т.ч ЧЭС"/>
      <sheetName val="распределение ИА"/>
      <sheetName val="ПРОВЕРКА на СОБИРАЕМОСТЬ"/>
      <sheetName val="в т.ч БДДС МРСК_ГП"/>
    </sheetNames>
    <sheetDataSet>
      <sheetData sheetId="0">
        <row r="2">
          <cell r="A2">
            <v>0</v>
          </cell>
        </row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48766.610393700008</v>
          </cell>
          <cell r="I53">
            <v>54460</v>
          </cell>
          <cell r="J53">
            <v>5693.389606299992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1488.1353899999999</v>
          </cell>
          <cell r="I54">
            <v>1150</v>
          </cell>
          <cell r="J54">
            <v>-338.13538999999992</v>
          </cell>
          <cell r="K54">
            <v>-0.22722085118881552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47278.475003700005</v>
          </cell>
          <cell r="J55">
            <v>6031.5249962999951</v>
          </cell>
          <cell r="K55">
            <v>0.12757444050020583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12286.625</v>
          </cell>
          <cell r="I56">
            <v>10690.48</v>
          </cell>
          <cell r="J56">
            <v>-1596.1450000000004</v>
          </cell>
          <cell r="K56">
            <v>-0.12990914917644189</v>
          </cell>
          <cell r="N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4316.4555110000001</v>
          </cell>
          <cell r="I57">
            <v>3730</v>
          </cell>
          <cell r="J57">
            <v>-586.45551100000012</v>
          </cell>
          <cell r="K57">
            <v>-0.13586506556258587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4316.4555110000001</v>
          </cell>
          <cell r="J58">
            <v>-586.45551100000012</v>
          </cell>
          <cell r="K58">
            <v>-0.13586506556258587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0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308.87059999999997</v>
          </cell>
          <cell r="J62">
            <v>191.12940000000003</v>
          </cell>
          <cell r="K62">
            <v>0.6188008829587538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308.87059999999997</v>
          </cell>
          <cell r="J64">
            <v>191.12940000000003</v>
          </cell>
          <cell r="K64">
            <v>0.6188008829587538</v>
          </cell>
          <cell r="N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204029.35235716437</v>
          </cell>
          <cell r="J66">
            <v>8397.7738233956334</v>
          </cell>
          <cell r="K66">
            <v>4.1159635740522657E-2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11169.366</v>
          </cell>
          <cell r="J68">
            <v>3.3999999999650754E-2</v>
          </cell>
          <cell r="K68">
            <v>3.0440402794259543E-6</v>
          </cell>
          <cell r="N68">
            <v>1000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59203.939752500002</v>
          </cell>
          <cell r="J69">
            <v>17967.229282109001</v>
          </cell>
          <cell r="K69">
            <v>0.30348029805483173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1.6802244999999998</v>
          </cell>
          <cell r="J70">
            <v>0.17377948820000011</v>
          </cell>
          <cell r="K70">
            <v>0.10342635058588905</v>
          </cell>
          <cell r="N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2291.0735549999995</v>
          </cell>
          <cell r="J72">
            <v>54.502176798000619</v>
          </cell>
          <cell r="K72">
            <v>2.3788924925197626E-2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55411.107000000004</v>
          </cell>
          <cell r="J73">
            <v>16216.291551000002</v>
          </cell>
          <cell r="K73">
            <v>0.29265417041749414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295.94500000000011</v>
          </cell>
          <cell r="J74">
            <v>6.4516009999998687</v>
          </cell>
          <cell r="K74">
            <v>2.1799999999999549E-2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107</v>
          </cell>
          <cell r="J76">
            <v>1661.3906299999999</v>
          </cell>
          <cell r="K76">
            <v>15.527015233644859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483.96272800162842</v>
          </cell>
          <cell r="J78">
            <v>21.560969118371645</v>
          </cell>
          <cell r="K78">
            <v>4.4550887642527501E-2</v>
          </cell>
          <cell r="N78">
            <v>42.126974760000003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4605.7845850000003</v>
          </cell>
          <cell r="J79">
            <v>92.009176349000882</v>
          </cell>
          <cell r="K79">
            <v>1.9976873570825258E-2</v>
          </cell>
          <cell r="N79">
            <v>391.48281344575014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337.44199489473687</v>
          </cell>
          <cell r="J80">
            <v>-1.0406921152948598</v>
          </cell>
          <cell r="K80">
            <v>-3.0840622419254543E-3</v>
          </cell>
          <cell r="N80">
            <v>28.033441898286835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1359.3302630836479</v>
          </cell>
          <cell r="J81">
            <v>29.633399735222156</v>
          </cell>
          <cell r="K81">
            <v>2.1799999999998994E-2</v>
          </cell>
          <cell r="N81">
            <v>115.74697190157251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2909.0123270216159</v>
          </cell>
          <cell r="J82">
            <v>63.41646872907404</v>
          </cell>
          <cell r="K82">
            <v>2.1800000000000968E-2</v>
          </cell>
          <cell r="N82">
            <v>247.70239964589084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40381.492550000003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5047.4701399999994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17442.415519999999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16499.99972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360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A2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2">
          <cell r="A2">
            <v>0</v>
          </cell>
        </row>
      </sheetData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>
        <row r="2">
          <cell r="A2">
            <v>0</v>
          </cell>
        </row>
      </sheetData>
      <sheetData sheetId="64">
        <row r="2">
          <cell r="A2">
            <v>0</v>
          </cell>
        </row>
      </sheetData>
      <sheetData sheetId="65">
        <row r="2">
          <cell r="A2">
            <v>0</v>
          </cell>
        </row>
      </sheetData>
      <sheetData sheetId="66">
        <row r="2">
          <cell r="A2">
            <v>0</v>
          </cell>
        </row>
      </sheetData>
      <sheetData sheetId="67">
        <row r="2">
          <cell r="A2">
            <v>0</v>
          </cell>
        </row>
      </sheetData>
      <sheetData sheetId="68">
        <row r="2">
          <cell r="A2">
            <v>0</v>
          </cell>
        </row>
      </sheetData>
      <sheetData sheetId="69">
        <row r="2">
          <cell r="A2">
            <v>0</v>
          </cell>
        </row>
      </sheetData>
      <sheetData sheetId="70">
        <row r="2">
          <cell r="A2">
            <v>0</v>
          </cell>
        </row>
      </sheetData>
      <sheetData sheetId="71">
        <row r="2">
          <cell r="A2">
            <v>0</v>
          </cell>
        </row>
      </sheetData>
      <sheetData sheetId="72">
        <row r="2">
          <cell r="A2">
            <v>0</v>
          </cell>
        </row>
      </sheetData>
      <sheetData sheetId="73">
        <row r="2">
          <cell r="A2">
            <v>0</v>
          </cell>
        </row>
      </sheetData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>
        <row r="2">
          <cell r="A2">
            <v>0</v>
          </cell>
        </row>
      </sheetData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>
        <row r="2">
          <cell r="A2">
            <v>0</v>
          </cell>
        </row>
      </sheetData>
      <sheetData sheetId="83">
        <row r="2">
          <cell r="A2">
            <v>0</v>
          </cell>
        </row>
      </sheetData>
      <sheetData sheetId="84">
        <row r="2">
          <cell r="A2">
            <v>0</v>
          </cell>
        </row>
      </sheetData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2">
          <cell r="A2">
            <v>0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4">
          <cell r="C4" t="str">
            <v>тыс. руб.</v>
          </cell>
        </row>
      </sheetData>
      <sheetData sheetId="155">
        <row r="4">
          <cell r="C4" t="str">
            <v>тыс. руб.</v>
          </cell>
        </row>
      </sheetData>
      <sheetData sheetId="156">
        <row r="4">
          <cell r="C4" t="str">
            <v>тыс. руб.</v>
          </cell>
        </row>
      </sheetData>
      <sheetData sheetId="157">
        <row r="4">
          <cell r="C4" t="str">
            <v>тыс. руб.</v>
          </cell>
        </row>
      </sheetData>
      <sheetData sheetId="158">
        <row r="4">
          <cell r="C4" t="str">
            <v>тыс. руб.</v>
          </cell>
        </row>
      </sheetData>
      <sheetData sheetId="159">
        <row r="4">
          <cell r="C4" t="str">
            <v>тыс. руб.</v>
          </cell>
        </row>
      </sheetData>
      <sheetData sheetId="160">
        <row r="4">
          <cell r="C4" t="str">
            <v>тыс. руб.</v>
          </cell>
        </row>
      </sheetData>
      <sheetData sheetId="161">
        <row r="4">
          <cell r="C4" t="str">
            <v>тыс. руб.</v>
          </cell>
        </row>
      </sheetData>
      <sheetData sheetId="162">
        <row r="4">
          <cell r="C4" t="str">
            <v>тыс. руб.</v>
          </cell>
        </row>
      </sheetData>
      <sheetData sheetId="163">
        <row r="4">
          <cell r="C4" t="str">
            <v>тыс. руб.</v>
          </cell>
        </row>
      </sheetData>
      <sheetData sheetId="164">
        <row r="4">
          <cell r="C4" t="str">
            <v>тыс. руб.</v>
          </cell>
        </row>
      </sheetData>
      <sheetData sheetId="165">
        <row r="4">
          <cell r="C4" t="str">
            <v>тыс. руб.</v>
          </cell>
        </row>
      </sheetData>
      <sheetData sheetId="166">
        <row r="4">
          <cell r="C4" t="str">
            <v>тыс. руб.</v>
          </cell>
        </row>
      </sheetData>
      <sheetData sheetId="167">
        <row r="4">
          <cell r="C4" t="str">
            <v>тыс. руб.</v>
          </cell>
        </row>
      </sheetData>
      <sheetData sheetId="168">
        <row r="4">
          <cell r="C4" t="str">
            <v>тыс. руб.</v>
          </cell>
        </row>
      </sheetData>
      <sheetData sheetId="169">
        <row r="4">
          <cell r="C4" t="str">
            <v>тыс. руб.</v>
          </cell>
        </row>
      </sheetData>
      <sheetData sheetId="170">
        <row r="4">
          <cell r="C4" t="str">
            <v>тыс. руб.</v>
          </cell>
        </row>
      </sheetData>
      <sheetData sheetId="171">
        <row r="4">
          <cell r="C4" t="str">
            <v>тыс. руб.</v>
          </cell>
        </row>
      </sheetData>
      <sheetData sheetId="172">
        <row r="4">
          <cell r="C4" t="str">
            <v>тыс. руб.</v>
          </cell>
        </row>
      </sheetData>
      <sheetData sheetId="173">
        <row r="4">
          <cell r="C4" t="str">
            <v>тыс. руб.</v>
          </cell>
        </row>
      </sheetData>
      <sheetData sheetId="174">
        <row r="4">
          <cell r="C4" t="str">
            <v>тыс. руб.</v>
          </cell>
        </row>
      </sheetData>
      <sheetData sheetId="175">
        <row r="4">
          <cell r="C4" t="str">
            <v>тыс. руб.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>
        <row r="4">
          <cell r="C4">
            <v>0</v>
          </cell>
        </row>
      </sheetData>
      <sheetData sheetId="188">
        <row r="4">
          <cell r="C4">
            <v>0</v>
          </cell>
        </row>
      </sheetData>
      <sheetData sheetId="189">
        <row r="4">
          <cell r="C4" t="str">
            <v>тыс. руб.</v>
          </cell>
        </row>
      </sheetData>
      <sheetData sheetId="190">
        <row r="4">
          <cell r="C4">
            <v>0</v>
          </cell>
        </row>
      </sheetData>
      <sheetData sheetId="191">
        <row r="4">
          <cell r="C4">
            <v>0</v>
          </cell>
        </row>
      </sheetData>
      <sheetData sheetId="192">
        <row r="4">
          <cell r="C4">
            <v>0</v>
          </cell>
        </row>
      </sheetData>
      <sheetData sheetId="193">
        <row r="4">
          <cell r="C4" t="str">
            <v>тыс. руб.</v>
          </cell>
        </row>
      </sheetData>
      <sheetData sheetId="194">
        <row r="4">
          <cell r="C4">
            <v>0</v>
          </cell>
        </row>
      </sheetData>
      <sheetData sheetId="195">
        <row r="4">
          <cell r="C4">
            <v>0</v>
          </cell>
        </row>
      </sheetData>
      <sheetData sheetId="196">
        <row r="4">
          <cell r="C4">
            <v>0</v>
          </cell>
        </row>
      </sheetData>
      <sheetData sheetId="197">
        <row r="4">
          <cell r="C4">
            <v>0</v>
          </cell>
        </row>
      </sheetData>
      <sheetData sheetId="198">
        <row r="4">
          <cell r="C4">
            <v>0</v>
          </cell>
        </row>
      </sheetData>
      <sheetData sheetId="199">
        <row r="4">
          <cell r="C4">
            <v>0</v>
          </cell>
        </row>
      </sheetData>
      <sheetData sheetId="200">
        <row r="4">
          <cell r="C4">
            <v>0</v>
          </cell>
        </row>
      </sheetData>
      <sheetData sheetId="201">
        <row r="4">
          <cell r="C4">
            <v>0</v>
          </cell>
        </row>
      </sheetData>
      <sheetData sheetId="202">
        <row r="4">
          <cell r="C4">
            <v>0</v>
          </cell>
        </row>
      </sheetData>
      <sheetData sheetId="203">
        <row r="4">
          <cell r="C4">
            <v>0</v>
          </cell>
        </row>
      </sheetData>
      <sheetData sheetId="204">
        <row r="4">
          <cell r="C4">
            <v>0</v>
          </cell>
        </row>
      </sheetData>
      <sheetData sheetId="205">
        <row r="4">
          <cell r="C4">
            <v>0</v>
          </cell>
        </row>
      </sheetData>
      <sheetData sheetId="206">
        <row r="4">
          <cell r="C4">
            <v>0</v>
          </cell>
        </row>
      </sheetData>
      <sheetData sheetId="207">
        <row r="4">
          <cell r="C4">
            <v>0</v>
          </cell>
        </row>
      </sheetData>
      <sheetData sheetId="208">
        <row r="4">
          <cell r="C4">
            <v>0</v>
          </cell>
        </row>
      </sheetData>
      <sheetData sheetId="209">
        <row r="4">
          <cell r="C4">
            <v>0</v>
          </cell>
        </row>
      </sheetData>
      <sheetData sheetId="210">
        <row r="4">
          <cell r="C4">
            <v>0</v>
          </cell>
        </row>
      </sheetData>
      <sheetData sheetId="211">
        <row r="4">
          <cell r="C4">
            <v>0</v>
          </cell>
        </row>
      </sheetData>
      <sheetData sheetId="212">
        <row r="4">
          <cell r="C4">
            <v>0</v>
          </cell>
        </row>
      </sheetData>
      <sheetData sheetId="213">
        <row r="4">
          <cell r="C4" t="str">
            <v>Покупная электроэнергия</v>
          </cell>
        </row>
      </sheetData>
      <sheetData sheetId="214">
        <row r="4">
          <cell r="C4">
            <v>0</v>
          </cell>
        </row>
      </sheetData>
      <sheetData sheetId="215">
        <row r="4">
          <cell r="C4" t="str">
            <v>Покупная электроэнергия</v>
          </cell>
        </row>
      </sheetData>
      <sheetData sheetId="216">
        <row r="4">
          <cell r="C4" t="str">
            <v>Покупная электроэнергия</v>
          </cell>
        </row>
      </sheetData>
      <sheetData sheetId="217">
        <row r="4">
          <cell r="C4" t="str">
            <v>Покупная электроэнергия</v>
          </cell>
        </row>
      </sheetData>
      <sheetData sheetId="218">
        <row r="4">
          <cell r="C4">
            <v>0</v>
          </cell>
        </row>
      </sheetData>
      <sheetData sheetId="219">
        <row r="4">
          <cell r="C4">
            <v>0</v>
          </cell>
        </row>
      </sheetData>
      <sheetData sheetId="220">
        <row r="4">
          <cell r="C4">
            <v>0</v>
          </cell>
        </row>
      </sheetData>
      <sheetData sheetId="221">
        <row r="4">
          <cell r="C4">
            <v>0</v>
          </cell>
        </row>
      </sheetData>
      <sheetData sheetId="222">
        <row r="4">
          <cell r="C4" t="str">
            <v>Покупная электроэнергия</v>
          </cell>
        </row>
      </sheetData>
      <sheetData sheetId="223">
        <row r="4">
          <cell r="C4" t="str">
            <v>Покупная электроэнергия</v>
          </cell>
        </row>
      </sheetData>
      <sheetData sheetId="224">
        <row r="4">
          <cell r="C4" t="str">
            <v>Покупная электроэнергия</v>
          </cell>
        </row>
      </sheetData>
      <sheetData sheetId="225">
        <row r="4">
          <cell r="C4" t="str">
            <v>Покупная электроэнергия</v>
          </cell>
        </row>
      </sheetData>
      <sheetData sheetId="226">
        <row r="4">
          <cell r="C4" t="str">
            <v>Покупная электроэнергия</v>
          </cell>
        </row>
      </sheetData>
      <sheetData sheetId="227">
        <row r="4">
          <cell r="C4">
            <v>0</v>
          </cell>
        </row>
      </sheetData>
      <sheetData sheetId="228">
        <row r="4">
          <cell r="C4" t="str">
            <v>Покупная электроэнергия</v>
          </cell>
        </row>
      </sheetData>
      <sheetData sheetId="229">
        <row r="4">
          <cell r="C4">
            <v>0</v>
          </cell>
        </row>
      </sheetData>
      <sheetData sheetId="230">
        <row r="4">
          <cell r="C4">
            <v>0</v>
          </cell>
        </row>
      </sheetData>
      <sheetData sheetId="231">
        <row r="4">
          <cell r="C4">
            <v>0</v>
          </cell>
        </row>
      </sheetData>
      <sheetData sheetId="232">
        <row r="4">
          <cell r="C4" t="str">
            <v>Покупная электроэнергия</v>
          </cell>
        </row>
      </sheetData>
      <sheetData sheetId="233">
        <row r="4">
          <cell r="C4" t="str">
            <v>Покупная электроэнергия</v>
          </cell>
        </row>
      </sheetData>
      <sheetData sheetId="234" refreshError="1"/>
      <sheetData sheetId="235">
        <row r="4">
          <cell r="C4">
            <v>0</v>
          </cell>
        </row>
      </sheetData>
      <sheetData sheetId="236">
        <row r="4">
          <cell r="C4">
            <v>0</v>
          </cell>
        </row>
      </sheetData>
      <sheetData sheetId="237">
        <row r="4">
          <cell r="C4" t="str">
            <v>Покупная электроэнергия</v>
          </cell>
        </row>
      </sheetData>
      <sheetData sheetId="238">
        <row r="4">
          <cell r="C4" t="str">
            <v>Покупная электроэнергия</v>
          </cell>
        </row>
      </sheetData>
      <sheetData sheetId="239">
        <row r="4">
          <cell r="C4">
            <v>0</v>
          </cell>
        </row>
      </sheetData>
      <sheetData sheetId="240">
        <row r="4">
          <cell r="C4">
            <v>0</v>
          </cell>
        </row>
      </sheetData>
      <sheetData sheetId="241">
        <row r="4">
          <cell r="C4">
            <v>0</v>
          </cell>
        </row>
      </sheetData>
      <sheetData sheetId="242">
        <row r="4">
          <cell r="C4">
            <v>0</v>
          </cell>
        </row>
      </sheetData>
      <sheetData sheetId="243">
        <row r="4">
          <cell r="C4">
            <v>0</v>
          </cell>
        </row>
      </sheetData>
      <sheetData sheetId="244">
        <row r="4">
          <cell r="C4" t="str">
            <v>Покупная электроэнергия</v>
          </cell>
        </row>
      </sheetData>
      <sheetData sheetId="245">
        <row r="4">
          <cell r="C4" t="str">
            <v>Покупная электроэнергия</v>
          </cell>
        </row>
      </sheetData>
      <sheetData sheetId="246">
        <row r="4">
          <cell r="C4" t="str">
            <v>Покупная электроэнергия</v>
          </cell>
        </row>
      </sheetData>
      <sheetData sheetId="247">
        <row r="4">
          <cell r="C4" t="str">
            <v>Покупная электроэнергия</v>
          </cell>
        </row>
      </sheetData>
      <sheetData sheetId="248">
        <row r="4">
          <cell r="C4" t="str">
            <v>Покупная электроэнергия</v>
          </cell>
        </row>
      </sheetData>
      <sheetData sheetId="249">
        <row r="4">
          <cell r="C4">
            <v>0</v>
          </cell>
        </row>
      </sheetData>
      <sheetData sheetId="250">
        <row r="4">
          <cell r="C4">
            <v>0</v>
          </cell>
        </row>
      </sheetData>
      <sheetData sheetId="251">
        <row r="4">
          <cell r="C4" t="str">
            <v>Покупная электроэнергия</v>
          </cell>
        </row>
      </sheetData>
      <sheetData sheetId="252">
        <row r="4">
          <cell r="C4" t="str">
            <v>Покупная электроэнергия</v>
          </cell>
        </row>
      </sheetData>
      <sheetData sheetId="253">
        <row r="4">
          <cell r="C4" t="str">
            <v>Покупная электроэнергия</v>
          </cell>
        </row>
      </sheetData>
      <sheetData sheetId="254">
        <row r="4">
          <cell r="C4">
            <v>0</v>
          </cell>
        </row>
      </sheetData>
      <sheetData sheetId="255">
        <row r="4">
          <cell r="C4">
            <v>0</v>
          </cell>
        </row>
      </sheetData>
      <sheetData sheetId="256">
        <row r="4">
          <cell r="C4">
            <v>0</v>
          </cell>
        </row>
      </sheetData>
      <sheetData sheetId="257">
        <row r="4">
          <cell r="C4">
            <v>0</v>
          </cell>
        </row>
      </sheetData>
      <sheetData sheetId="258">
        <row r="4">
          <cell r="C4">
            <v>0</v>
          </cell>
        </row>
      </sheetData>
      <sheetData sheetId="259">
        <row r="4">
          <cell r="C4" t="str">
            <v>Покупная электроэнергия</v>
          </cell>
        </row>
      </sheetData>
      <sheetData sheetId="260">
        <row r="4">
          <cell r="C4" t="str">
            <v>Покупная электроэнергия</v>
          </cell>
        </row>
      </sheetData>
      <sheetData sheetId="261">
        <row r="4">
          <cell r="C4">
            <v>0</v>
          </cell>
        </row>
      </sheetData>
      <sheetData sheetId="262">
        <row r="4">
          <cell r="C4">
            <v>0</v>
          </cell>
        </row>
      </sheetData>
      <sheetData sheetId="263">
        <row r="4">
          <cell r="C4">
            <v>0</v>
          </cell>
        </row>
      </sheetData>
      <sheetData sheetId="264">
        <row r="4">
          <cell r="C4">
            <v>0</v>
          </cell>
        </row>
      </sheetData>
      <sheetData sheetId="265">
        <row r="4">
          <cell r="C4" t="str">
            <v>Покупная электроэнергия</v>
          </cell>
        </row>
      </sheetData>
      <sheetData sheetId="266">
        <row r="4">
          <cell r="C4" t="str">
            <v>Покупная электроэнергия</v>
          </cell>
        </row>
      </sheetData>
      <sheetData sheetId="267">
        <row r="4">
          <cell r="C4" t="str">
            <v>Покупная электроэнергия</v>
          </cell>
        </row>
      </sheetData>
      <sheetData sheetId="268">
        <row r="4">
          <cell r="C4" t="str">
            <v>Покупная электроэнергия</v>
          </cell>
        </row>
      </sheetData>
      <sheetData sheetId="269">
        <row r="4">
          <cell r="C4" t="str">
            <v>Покупная электроэнергия</v>
          </cell>
        </row>
      </sheetData>
      <sheetData sheetId="270">
        <row r="4">
          <cell r="C4" t="str">
            <v>Покупная электроэнергия</v>
          </cell>
        </row>
      </sheetData>
      <sheetData sheetId="271">
        <row r="4">
          <cell r="C4">
            <v>0</v>
          </cell>
        </row>
      </sheetData>
      <sheetData sheetId="272">
        <row r="4">
          <cell r="C4">
            <v>0</v>
          </cell>
        </row>
      </sheetData>
      <sheetData sheetId="273">
        <row r="4">
          <cell r="C4" t="str">
            <v>Покупная электроэнергия</v>
          </cell>
        </row>
      </sheetData>
      <sheetData sheetId="274">
        <row r="4">
          <cell r="C4" t="str">
            <v>Покупная электроэнергия</v>
          </cell>
        </row>
      </sheetData>
      <sheetData sheetId="275">
        <row r="4">
          <cell r="C4" t="str">
            <v>Покупная электроэнергия</v>
          </cell>
        </row>
      </sheetData>
      <sheetData sheetId="276">
        <row r="4">
          <cell r="C4" t="str">
            <v>Покупная электроэнергия</v>
          </cell>
        </row>
      </sheetData>
      <sheetData sheetId="277">
        <row r="4">
          <cell r="C4">
            <v>0</v>
          </cell>
        </row>
      </sheetData>
      <sheetData sheetId="278">
        <row r="4">
          <cell r="C4">
            <v>0</v>
          </cell>
        </row>
      </sheetData>
      <sheetData sheetId="279">
        <row r="4">
          <cell r="C4">
            <v>0</v>
          </cell>
        </row>
      </sheetData>
      <sheetData sheetId="280">
        <row r="4">
          <cell r="C4">
            <v>0</v>
          </cell>
        </row>
      </sheetData>
      <sheetData sheetId="281">
        <row r="4">
          <cell r="C4" t="str">
            <v>Покупная электроэнергия</v>
          </cell>
        </row>
      </sheetData>
      <sheetData sheetId="282">
        <row r="4">
          <cell r="C4" t="str">
            <v>Покупная электроэнергия</v>
          </cell>
        </row>
      </sheetData>
      <sheetData sheetId="283">
        <row r="4">
          <cell r="C4" t="str">
            <v>Покупная электроэнергия</v>
          </cell>
        </row>
      </sheetData>
      <sheetData sheetId="284">
        <row r="4">
          <cell r="C4" t="str">
            <v>Покупная электроэнергия</v>
          </cell>
        </row>
      </sheetData>
      <sheetData sheetId="285">
        <row r="4">
          <cell r="C4">
            <v>0</v>
          </cell>
        </row>
      </sheetData>
      <sheetData sheetId="286">
        <row r="4">
          <cell r="C4">
            <v>0</v>
          </cell>
        </row>
      </sheetData>
      <sheetData sheetId="287">
        <row r="4">
          <cell r="C4" t="str">
            <v>Покупная электроэнергия</v>
          </cell>
        </row>
      </sheetData>
      <sheetData sheetId="288">
        <row r="4">
          <cell r="C4" t="str">
            <v>Покупная электроэнергия</v>
          </cell>
        </row>
      </sheetData>
      <sheetData sheetId="289">
        <row r="4">
          <cell r="C4" t="str">
            <v>Покупная электроэнергия</v>
          </cell>
        </row>
      </sheetData>
      <sheetData sheetId="290">
        <row r="4">
          <cell r="C4" t="str">
            <v>Покупная электроэнергия</v>
          </cell>
        </row>
      </sheetData>
      <sheetData sheetId="291">
        <row r="4">
          <cell r="C4" t="str">
            <v>Покупная электроэнергия</v>
          </cell>
        </row>
      </sheetData>
      <sheetData sheetId="292">
        <row r="4">
          <cell r="C4">
            <v>0</v>
          </cell>
        </row>
      </sheetData>
      <sheetData sheetId="293">
        <row r="4">
          <cell r="C4">
            <v>0</v>
          </cell>
        </row>
      </sheetData>
      <sheetData sheetId="294">
        <row r="4">
          <cell r="C4" t="str">
            <v>Покупная электроэнергия</v>
          </cell>
        </row>
      </sheetData>
      <sheetData sheetId="295">
        <row r="4">
          <cell r="C4">
            <v>0</v>
          </cell>
        </row>
      </sheetData>
      <sheetData sheetId="296">
        <row r="4">
          <cell r="C4" t="str">
            <v>Покупная электроэнергия</v>
          </cell>
        </row>
      </sheetData>
      <sheetData sheetId="297">
        <row r="4">
          <cell r="C4" t="str">
            <v>Покупная электроэнергия</v>
          </cell>
        </row>
      </sheetData>
      <sheetData sheetId="298">
        <row r="4">
          <cell r="C4">
            <v>0</v>
          </cell>
        </row>
      </sheetData>
      <sheetData sheetId="299">
        <row r="4">
          <cell r="C4">
            <v>0</v>
          </cell>
        </row>
      </sheetData>
      <sheetData sheetId="300">
        <row r="4">
          <cell r="C4">
            <v>0</v>
          </cell>
        </row>
      </sheetData>
      <sheetData sheetId="301">
        <row r="4">
          <cell r="C4" t="str">
            <v>Покупная электроэнергия</v>
          </cell>
        </row>
      </sheetData>
      <sheetData sheetId="302">
        <row r="4">
          <cell r="C4" t="str">
            <v>Покупная электроэнергия</v>
          </cell>
        </row>
      </sheetData>
      <sheetData sheetId="303">
        <row r="4">
          <cell r="C4" t="str">
            <v>Покупная электроэнергия</v>
          </cell>
        </row>
      </sheetData>
      <sheetData sheetId="304">
        <row r="4">
          <cell r="C4" t="str">
            <v>Покупная электроэнергия</v>
          </cell>
        </row>
      </sheetData>
      <sheetData sheetId="305">
        <row r="4">
          <cell r="C4" t="str">
            <v>Покупная электроэнергия</v>
          </cell>
        </row>
      </sheetData>
      <sheetData sheetId="306">
        <row r="4">
          <cell r="C4">
            <v>0</v>
          </cell>
        </row>
      </sheetData>
      <sheetData sheetId="307">
        <row r="4">
          <cell r="C4">
            <v>0</v>
          </cell>
        </row>
      </sheetData>
      <sheetData sheetId="308">
        <row r="4">
          <cell r="C4">
            <v>0</v>
          </cell>
        </row>
      </sheetData>
      <sheetData sheetId="309">
        <row r="4">
          <cell r="C4" t="str">
            <v>Покупная электроэнергия</v>
          </cell>
        </row>
      </sheetData>
      <sheetData sheetId="310">
        <row r="4">
          <cell r="C4" t="str">
            <v>Покупная электроэнергия</v>
          </cell>
        </row>
      </sheetData>
      <sheetData sheetId="311">
        <row r="4">
          <cell r="C4">
            <v>0</v>
          </cell>
        </row>
      </sheetData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>
        <row r="4">
          <cell r="C4" t="str">
            <v>Гуджоян Дмитрий Олегович</v>
          </cell>
        </row>
      </sheetData>
      <sheetData sheetId="347">
        <row r="4">
          <cell r="C4">
            <v>0</v>
          </cell>
        </row>
      </sheetData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>
        <row r="4">
          <cell r="C4">
            <v>0</v>
          </cell>
        </row>
      </sheetData>
      <sheetData sheetId="362">
        <row r="4">
          <cell r="C4">
            <v>0</v>
          </cell>
        </row>
      </sheetData>
      <sheetData sheetId="363"/>
      <sheetData sheetId="364">
        <row r="4">
          <cell r="C4">
            <v>0</v>
          </cell>
        </row>
      </sheetData>
      <sheetData sheetId="365">
        <row r="4">
          <cell r="C4">
            <v>0</v>
          </cell>
        </row>
      </sheetData>
      <sheetData sheetId="366" refreshError="1"/>
      <sheetData sheetId="367">
        <row r="4">
          <cell r="C4">
            <v>0</v>
          </cell>
        </row>
      </sheetData>
      <sheetData sheetId="368">
        <row r="4">
          <cell r="C4">
            <v>0</v>
          </cell>
        </row>
      </sheetData>
      <sheetData sheetId="369">
        <row r="4">
          <cell r="C4">
            <v>0</v>
          </cell>
        </row>
      </sheetData>
      <sheetData sheetId="370">
        <row r="4">
          <cell r="C4">
            <v>0</v>
          </cell>
        </row>
      </sheetData>
      <sheetData sheetId="371">
        <row r="4">
          <cell r="C4">
            <v>0</v>
          </cell>
        </row>
      </sheetData>
      <sheetData sheetId="372">
        <row r="4">
          <cell r="C4">
            <v>0</v>
          </cell>
        </row>
      </sheetData>
      <sheetData sheetId="373">
        <row r="4">
          <cell r="C4">
            <v>0</v>
          </cell>
        </row>
      </sheetData>
      <sheetData sheetId="374">
        <row r="4">
          <cell r="C4">
            <v>0</v>
          </cell>
        </row>
      </sheetData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>
        <row r="4">
          <cell r="C4" t="str">
            <v xml:space="preserve"> - ввода в МКД</v>
          </cell>
        </row>
      </sheetData>
      <sheetData sheetId="381">
        <row r="4">
          <cell r="C4">
            <v>0</v>
          </cell>
        </row>
      </sheetData>
      <sheetData sheetId="382">
        <row r="4">
          <cell r="C4">
            <v>0</v>
          </cell>
        </row>
      </sheetData>
      <sheetData sheetId="383">
        <row r="4">
          <cell r="C4" t="str">
            <v xml:space="preserve"> - ввода в МКД</v>
          </cell>
        </row>
      </sheetData>
      <sheetData sheetId="384">
        <row r="4">
          <cell r="C4" t="str">
            <v xml:space="preserve"> - ввода в МКД</v>
          </cell>
        </row>
      </sheetData>
      <sheetData sheetId="385">
        <row r="4">
          <cell r="C4" t="str">
            <v xml:space="preserve"> - ввода в МКД</v>
          </cell>
        </row>
      </sheetData>
      <sheetData sheetId="386">
        <row r="4">
          <cell r="C4" t="str">
            <v xml:space="preserve"> - ввода в МКД</v>
          </cell>
        </row>
      </sheetData>
      <sheetData sheetId="387">
        <row r="4">
          <cell r="C4">
            <v>0</v>
          </cell>
        </row>
      </sheetData>
      <sheetData sheetId="388">
        <row r="4">
          <cell r="C4">
            <v>0</v>
          </cell>
        </row>
      </sheetData>
      <sheetData sheetId="389">
        <row r="4">
          <cell r="C4">
            <v>0</v>
          </cell>
        </row>
      </sheetData>
      <sheetData sheetId="390">
        <row r="4">
          <cell r="C4">
            <v>0</v>
          </cell>
        </row>
      </sheetData>
      <sheetData sheetId="391">
        <row r="4">
          <cell r="C4">
            <v>0</v>
          </cell>
        </row>
      </sheetData>
      <sheetData sheetId="392">
        <row r="4">
          <cell r="C4">
            <v>0</v>
          </cell>
        </row>
      </sheetData>
      <sheetData sheetId="393">
        <row r="4">
          <cell r="C4">
            <v>0</v>
          </cell>
        </row>
      </sheetData>
      <sheetData sheetId="394">
        <row r="4">
          <cell r="C4">
            <v>0</v>
          </cell>
        </row>
      </sheetData>
      <sheetData sheetId="395">
        <row r="4">
          <cell r="C4">
            <v>0</v>
          </cell>
        </row>
      </sheetData>
      <sheetData sheetId="396">
        <row r="4">
          <cell r="C4">
            <v>0</v>
          </cell>
        </row>
      </sheetData>
      <sheetData sheetId="397">
        <row r="4">
          <cell r="C4">
            <v>0</v>
          </cell>
        </row>
      </sheetData>
      <sheetData sheetId="398">
        <row r="4">
          <cell r="C4">
            <v>0</v>
          </cell>
        </row>
      </sheetData>
      <sheetData sheetId="399">
        <row r="4">
          <cell r="C4">
            <v>0</v>
          </cell>
        </row>
      </sheetData>
      <sheetData sheetId="400">
        <row r="4">
          <cell r="C4">
            <v>0</v>
          </cell>
        </row>
      </sheetData>
      <sheetData sheetId="401">
        <row r="4">
          <cell r="C4">
            <v>0</v>
          </cell>
        </row>
      </sheetData>
      <sheetData sheetId="402">
        <row r="4">
          <cell r="C4">
            <v>0</v>
          </cell>
        </row>
      </sheetData>
      <sheetData sheetId="403">
        <row r="4">
          <cell r="C4">
            <v>0</v>
          </cell>
        </row>
      </sheetData>
      <sheetData sheetId="404">
        <row r="4">
          <cell r="C4">
            <v>0</v>
          </cell>
        </row>
      </sheetData>
      <sheetData sheetId="405">
        <row r="4">
          <cell r="C4">
            <v>0</v>
          </cell>
        </row>
      </sheetData>
      <sheetData sheetId="406">
        <row r="4">
          <cell r="C4">
            <v>0</v>
          </cell>
        </row>
      </sheetData>
      <sheetData sheetId="407">
        <row r="4">
          <cell r="C4">
            <v>0</v>
          </cell>
        </row>
      </sheetData>
      <sheetData sheetId="408">
        <row r="4">
          <cell r="C4">
            <v>0</v>
          </cell>
        </row>
      </sheetData>
      <sheetData sheetId="409">
        <row r="4">
          <cell r="C4">
            <v>0</v>
          </cell>
        </row>
      </sheetData>
      <sheetData sheetId="410">
        <row r="4">
          <cell r="C4">
            <v>0</v>
          </cell>
        </row>
      </sheetData>
      <sheetData sheetId="411">
        <row r="4">
          <cell r="C4">
            <v>0</v>
          </cell>
        </row>
      </sheetData>
      <sheetData sheetId="412">
        <row r="4">
          <cell r="C4">
            <v>0</v>
          </cell>
        </row>
      </sheetData>
      <sheetData sheetId="413">
        <row r="4">
          <cell r="C4">
            <v>0</v>
          </cell>
        </row>
      </sheetData>
      <sheetData sheetId="414">
        <row r="4">
          <cell r="C4">
            <v>0</v>
          </cell>
        </row>
      </sheetData>
      <sheetData sheetId="415">
        <row r="4">
          <cell r="C4">
            <v>0</v>
          </cell>
        </row>
      </sheetData>
      <sheetData sheetId="416">
        <row r="4">
          <cell r="C4">
            <v>0</v>
          </cell>
        </row>
      </sheetData>
      <sheetData sheetId="417">
        <row r="4">
          <cell r="C4">
            <v>0</v>
          </cell>
        </row>
      </sheetData>
      <sheetData sheetId="418">
        <row r="4">
          <cell r="C4">
            <v>0</v>
          </cell>
        </row>
      </sheetData>
      <sheetData sheetId="419">
        <row r="4">
          <cell r="C4">
            <v>0</v>
          </cell>
        </row>
      </sheetData>
      <sheetData sheetId="420">
        <row r="4">
          <cell r="C4">
            <v>0</v>
          </cell>
        </row>
      </sheetData>
      <sheetData sheetId="421" refreshError="1"/>
      <sheetData sheetId="422" refreshError="1"/>
      <sheetData sheetId="423">
        <row r="4">
          <cell r="C4">
            <v>0</v>
          </cell>
        </row>
      </sheetData>
      <sheetData sheetId="424">
        <row r="4">
          <cell r="C4">
            <v>0</v>
          </cell>
        </row>
      </sheetData>
      <sheetData sheetId="425">
        <row r="4">
          <cell r="C4">
            <v>0</v>
          </cell>
        </row>
      </sheetData>
      <sheetData sheetId="426">
        <row r="4">
          <cell r="C4">
            <v>0</v>
          </cell>
        </row>
      </sheetData>
      <sheetData sheetId="427">
        <row r="4">
          <cell r="C4">
            <v>0</v>
          </cell>
        </row>
      </sheetData>
      <sheetData sheetId="428">
        <row r="4">
          <cell r="C4">
            <v>0</v>
          </cell>
        </row>
      </sheetData>
      <sheetData sheetId="429">
        <row r="4">
          <cell r="C4">
            <v>0</v>
          </cell>
        </row>
      </sheetData>
      <sheetData sheetId="430">
        <row r="4">
          <cell r="C4">
            <v>0</v>
          </cell>
        </row>
      </sheetData>
      <sheetData sheetId="431" refreshError="1"/>
      <sheetData sheetId="432">
        <row r="4">
          <cell r="C4">
            <v>0</v>
          </cell>
        </row>
      </sheetData>
      <sheetData sheetId="433">
        <row r="4">
          <cell r="C4">
            <v>0</v>
          </cell>
        </row>
      </sheetData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>
        <row r="4">
          <cell r="C4" t="str">
            <v>1 полугодие 2020 план</v>
          </cell>
        </row>
      </sheetData>
      <sheetData sheetId="443">
        <row r="5">
          <cell r="G5">
            <v>0</v>
          </cell>
        </row>
      </sheetData>
      <sheetData sheetId="444">
        <row r="4">
          <cell r="C4" t="str">
            <v>1 полугодие 2020 план</v>
          </cell>
        </row>
      </sheetData>
      <sheetData sheetId="445">
        <row r="4">
          <cell r="C4">
            <v>0</v>
          </cell>
        </row>
      </sheetData>
      <sheetData sheetId="446">
        <row r="4">
          <cell r="C4" t="str">
            <v>1 полугодие 2020 план</v>
          </cell>
        </row>
      </sheetData>
      <sheetData sheetId="447">
        <row r="4">
          <cell r="C4">
            <v>0</v>
          </cell>
        </row>
      </sheetData>
      <sheetData sheetId="448">
        <row r="4">
          <cell r="C4" t="str">
            <v>1 полугодие 2020 план</v>
          </cell>
        </row>
      </sheetData>
      <sheetData sheetId="449">
        <row r="4">
          <cell r="C4">
            <v>0</v>
          </cell>
        </row>
      </sheetData>
      <sheetData sheetId="450">
        <row r="4">
          <cell r="C4" t="str">
            <v>1 полугодие 2020 план</v>
          </cell>
        </row>
      </sheetData>
      <sheetData sheetId="451">
        <row r="4">
          <cell r="C4">
            <v>0</v>
          </cell>
        </row>
      </sheetData>
      <sheetData sheetId="452">
        <row r="4">
          <cell r="C4" t="str">
            <v>1 полугодие 2020 план</v>
          </cell>
        </row>
      </sheetData>
      <sheetData sheetId="453">
        <row r="4">
          <cell r="C4" t="str">
            <v>Приказом Минэнерго России от 15.11.2019 г. №8@</v>
          </cell>
        </row>
      </sheetData>
      <sheetData sheetId="454">
        <row r="4">
          <cell r="C4" t="str">
            <v>Приказом Минэнерго России от 15.11.2019 г. №8@</v>
          </cell>
        </row>
      </sheetData>
      <sheetData sheetId="455">
        <row r="4">
          <cell r="C4" t="str">
            <v>Приказом Минэнерго России от 15.11.2019 г. №8@</v>
          </cell>
        </row>
      </sheetData>
      <sheetData sheetId="456" refreshError="1"/>
      <sheetData sheetId="457" refreshError="1"/>
      <sheetData sheetId="458">
        <row r="4">
          <cell r="C4">
            <v>0</v>
          </cell>
        </row>
      </sheetData>
      <sheetData sheetId="459" refreshError="1"/>
      <sheetData sheetId="460" refreshError="1"/>
      <sheetData sheetId="461">
        <row r="4">
          <cell r="C4">
            <v>0</v>
          </cell>
        </row>
      </sheetData>
      <sheetData sheetId="462">
        <row r="4">
          <cell r="C4">
            <v>0</v>
          </cell>
        </row>
      </sheetData>
      <sheetData sheetId="463">
        <row r="4">
          <cell r="C4">
            <v>0</v>
          </cell>
        </row>
      </sheetData>
      <sheetData sheetId="464">
        <row r="4">
          <cell r="C4">
            <v>0</v>
          </cell>
        </row>
      </sheetData>
      <sheetData sheetId="465">
        <row r="4">
          <cell r="C4">
            <v>0</v>
          </cell>
        </row>
      </sheetData>
      <sheetData sheetId="466">
        <row r="4">
          <cell r="C4">
            <v>0</v>
          </cell>
        </row>
      </sheetData>
      <sheetData sheetId="467">
        <row r="4">
          <cell r="C4" t="str">
            <v>Остатки по статьям баланса на</v>
          </cell>
        </row>
      </sheetData>
      <sheetData sheetId="468">
        <row r="4">
          <cell r="C4" t="str">
            <v>Остатки по статьям баланса на</v>
          </cell>
        </row>
      </sheetData>
      <sheetData sheetId="469">
        <row r="4">
          <cell r="C4" t="str">
            <v>Остатки по статьям баланса на</v>
          </cell>
        </row>
      </sheetData>
      <sheetData sheetId="470">
        <row r="4">
          <cell r="C4" t="str">
            <v>Остатки по статьям баланса на</v>
          </cell>
        </row>
      </sheetData>
      <sheetData sheetId="471">
        <row r="4">
          <cell r="C4" t="str">
            <v>Остатки по статьям баланса на</v>
          </cell>
        </row>
      </sheetData>
      <sheetData sheetId="472">
        <row r="4">
          <cell r="C4" t="str">
            <v>Остатки по статьям баланса на</v>
          </cell>
        </row>
      </sheetData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>
        <row r="4">
          <cell r="C4">
            <v>0</v>
          </cell>
        </row>
      </sheetData>
      <sheetData sheetId="481">
        <row r="4">
          <cell r="C4">
            <v>0</v>
          </cell>
        </row>
      </sheetData>
      <sheetData sheetId="482"/>
      <sheetData sheetId="483"/>
      <sheetData sheetId="484">
        <row r="4">
          <cell r="C4">
            <v>0</v>
          </cell>
        </row>
      </sheetData>
      <sheetData sheetId="485">
        <row r="4">
          <cell r="C4">
            <v>0</v>
          </cell>
        </row>
      </sheetData>
      <sheetData sheetId="486"/>
      <sheetData sheetId="487"/>
      <sheetData sheetId="488">
        <row r="4">
          <cell r="C4">
            <v>0</v>
          </cell>
        </row>
      </sheetData>
      <sheetData sheetId="489">
        <row r="4">
          <cell r="C4">
            <v>0</v>
          </cell>
        </row>
      </sheetData>
      <sheetData sheetId="490"/>
      <sheetData sheetId="491"/>
      <sheetData sheetId="492" refreshError="1"/>
      <sheetData sheetId="493"/>
      <sheetData sheetId="494" refreshError="1"/>
      <sheetData sheetId="495" refreshError="1"/>
      <sheetData sheetId="496" refreshError="1"/>
      <sheetData sheetId="497">
        <row r="4">
          <cell r="C4">
            <v>0</v>
          </cell>
        </row>
      </sheetData>
      <sheetData sheetId="498"/>
      <sheetData sheetId="499"/>
      <sheetData sheetId="500"/>
      <sheetData sheetId="501">
        <row r="4">
          <cell r="C4">
            <v>0</v>
          </cell>
        </row>
      </sheetData>
      <sheetData sheetId="502">
        <row r="4">
          <cell r="C4" t="str">
            <v>3 квартал план</v>
          </cell>
        </row>
      </sheetData>
      <sheetData sheetId="503"/>
      <sheetData sheetId="504">
        <row r="4">
          <cell r="C4" t="str">
            <v>3 квартал план</v>
          </cell>
        </row>
      </sheetData>
      <sheetData sheetId="505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>
        <row r="4">
          <cell r="C4">
            <v>0</v>
          </cell>
        </row>
      </sheetData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>
        <row r="4">
          <cell r="C4">
            <v>0</v>
          </cell>
        </row>
      </sheetData>
      <sheetData sheetId="546"/>
      <sheetData sheetId="547"/>
      <sheetData sheetId="548"/>
      <sheetData sheetId="549"/>
      <sheetData sheetId="550">
        <row r="4">
          <cell r="C4" t="str">
            <v>3 квартал план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>
        <row r="4">
          <cell r="C4" t="str">
            <v>Наименование</v>
          </cell>
        </row>
      </sheetData>
      <sheetData sheetId="559"/>
      <sheetData sheetId="560" refreshError="1"/>
      <sheetData sheetId="561" refreshError="1"/>
      <sheetData sheetId="562">
        <row r="6">
          <cell r="C6">
            <v>0</v>
          </cell>
        </row>
      </sheetData>
      <sheetData sheetId="563"/>
      <sheetData sheetId="564">
        <row r="6">
          <cell r="C6">
            <v>0</v>
          </cell>
        </row>
      </sheetData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>
        <row r="4">
          <cell r="C4" t="str">
            <v>Всего</v>
          </cell>
        </row>
      </sheetData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clone"/>
      <sheetName val="Свод по регионам"/>
      <sheetName val="Заголовок"/>
      <sheetName val="TEHSHEET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  <sheetName val="SET"/>
      <sheetName val="2006"/>
      <sheetName val="ФБР"/>
      <sheetName val="топография"/>
      <sheetName val="14б дпн отчет"/>
      <sheetName val="16а сводный анализ"/>
      <sheetName val="Таб1.1"/>
      <sheetName val="Список"/>
      <sheetName val="Доходы от эл. и теплоэнергии"/>
      <sheetName val="иртышская"/>
      <sheetName val="таврическая"/>
      <sheetName val="сибирь"/>
      <sheetName val="MTO REV.0"/>
      <sheetName val="Поставщики и субподрядчики"/>
      <sheetName val="fes"/>
      <sheetName val="Тариф_покупки1"/>
      <sheetName val="Сети_-_предложение_ФСТ1"/>
      <sheetName val="Расчет_страны1"/>
      <sheetName val="2008_-20101"/>
      <sheetName val="Производство_электроэнергии1"/>
      <sheetName val="Т19_11"/>
      <sheetName val="Свод_по_регионам1"/>
      <sheetName val="Баланс_энергии1"/>
      <sheetName val="Баланс_мощности1"/>
      <sheetName val="_КВЛ_111"/>
      <sheetName val="НВВ_общая1"/>
      <sheetName val="амортизация_по_уровням_напряже1"/>
      <sheetName val="П_1_16__оплата_труда_ОПР1"/>
      <sheetName val="Ремонты_111"/>
      <sheetName val="Сводная_ремонт1"/>
      <sheetName val="Пл_за_Зем1"/>
      <sheetName val="ОТ_и_ТБ1"/>
      <sheetName val="Аренда_им1"/>
      <sheetName val="Др_проч1"/>
      <sheetName val="Услуги_банков1"/>
      <sheetName val="Н_на_Им1"/>
      <sheetName val="др_внереал_расходы1"/>
      <sheetName val="соц_характер1"/>
      <sheetName val="П2_1_на_01_01_20111"/>
      <sheetName val="П_1_18__Калькуляция1"/>
      <sheetName val="П_1_21_Прибыль1"/>
      <sheetName val="П1_241"/>
      <sheetName val="П1_251"/>
      <sheetName val="П_1_171"/>
      <sheetName val="_НВВ_передача1"/>
      <sheetName val="Ф-1_(для_АО-энерго)1"/>
      <sheetName val="Ф-2_(для_АО-энерго)1"/>
      <sheetName val="18_2"/>
      <sheetName val="17_1"/>
      <sheetName val="2_3"/>
      <sheetName val="P2_1"/>
      <sheetName val="Сводка_-_лизинг"/>
      <sheetName val="14б_дпн_отчет"/>
      <sheetName val="16а_сводный_анализ"/>
      <sheetName val="Таб1_1"/>
      <sheetName val="Доходы_от_эл__и_теплоэнергии"/>
      <sheetName val="MTO_REV_0"/>
      <sheetName val="Поставщики_и_субподрядчики"/>
      <sheetName val="ФЭ модель"/>
      <sheetName val="Options"/>
      <sheetName val="альт"/>
      <sheetName val="Language"/>
      <sheetName val="Баланс ээ"/>
      <sheetName val="regs"/>
      <sheetName val="Справочник"/>
      <sheetName val="ЭСО"/>
      <sheetName val="Рег генер"/>
      <sheetName val="сети"/>
      <sheetName val="Лист2"/>
      <sheetName val="Лист4"/>
      <sheetName val="Лист5"/>
      <sheetName val="на 1 тут"/>
      <sheetName val="сбыт"/>
      <sheetName val="данные"/>
      <sheetName val="共機J"/>
      <sheetName val="共機計算"/>
      <sheetName val="ДЛЯ ЗАПОЛНЕНИЯ"/>
      <sheetName val="списки2"/>
      <sheetName val="Лист1 (2)"/>
      <sheetName val="Тариф_покупки2"/>
      <sheetName val="Сети_-_предложение_ФСТ2"/>
      <sheetName val="Расчет_страны2"/>
      <sheetName val="2008_-20102"/>
      <sheetName val="Производство_электроэнергии2"/>
      <sheetName val="Т19_12"/>
      <sheetName val="Свод_по_регионам2"/>
      <sheetName val="Баланс_энергии2"/>
      <sheetName val="Баланс_мощности2"/>
      <sheetName val="_КВЛ_112"/>
      <sheetName val="НВВ_общая2"/>
      <sheetName val="амортизация_по_уровням_напряже2"/>
      <sheetName val="П_1_16__оплата_труда_ОПР2"/>
      <sheetName val="Ремонты_112"/>
      <sheetName val="Сводная_ремонт2"/>
      <sheetName val="Пл_за_Зем2"/>
      <sheetName val="ОТ_и_ТБ2"/>
      <sheetName val="Аренда_им2"/>
      <sheetName val="Др_проч2"/>
      <sheetName val="Услуги_банков2"/>
      <sheetName val="Н_на_Им2"/>
      <sheetName val="др_внереал_расходы2"/>
      <sheetName val="соц_характер2"/>
      <sheetName val="П2_1_на_01_01_20112"/>
      <sheetName val="П_1_18__Калькуляция2"/>
      <sheetName val="П_1_21_Прибыль2"/>
      <sheetName val="П1_242"/>
      <sheetName val="П1_252"/>
      <sheetName val="П_1_172"/>
      <sheetName val="_НВВ_передача2"/>
      <sheetName val="Ф-1_(для_АО-энерго)2"/>
      <sheetName val="Ф-2_(для_АО-энерго)2"/>
      <sheetName val="18_21"/>
      <sheetName val="17_11"/>
      <sheetName val="2_31"/>
      <sheetName val="P2_11"/>
      <sheetName val="Сводка_-_лизинг1"/>
      <sheetName val="14б_дпн_отчет1"/>
      <sheetName val="16а_сводный_анализ1"/>
      <sheetName val="Таб1_11"/>
      <sheetName val="Доходы_от_эл__и_теплоэнергии1"/>
      <sheetName val="MTO_REV_01"/>
      <sheetName val="Поставщики_и_субподрядчики1"/>
      <sheetName val="ФЭ_модель"/>
      <sheetName val="Вводные данные систем"/>
      <sheetName val="комитеты"/>
      <sheetName val="t_настройки"/>
      <sheetName val="t_проверки"/>
      <sheetName val="Сценарные условия"/>
      <sheetName val="Список ДЗО"/>
      <sheetName val="См.1"/>
      <sheetName val="Титульный лист С-П"/>
      <sheetName val="1.6"/>
      <sheetName val="Dati Caricati"/>
      <sheetName val="Тариф_покупки3"/>
      <sheetName val="Сети_-_предложение_ФСТ3"/>
      <sheetName val="Расчет_страны3"/>
      <sheetName val="2008_-20103"/>
      <sheetName val="Производство_электроэнергии3"/>
      <sheetName val="Т19_13"/>
      <sheetName val="Свод_по_регионам3"/>
      <sheetName val="Баланс_энергии3"/>
      <sheetName val="Баланс_мощности3"/>
      <sheetName val="_КВЛ_113"/>
      <sheetName val="НВВ_общая3"/>
      <sheetName val="амортизация_по_уровням_напряже3"/>
      <sheetName val="П_1_16__оплата_труда_ОПР3"/>
      <sheetName val="Ремонты_113"/>
      <sheetName val="Сводная_ремонт3"/>
      <sheetName val="Пл_за_Зем3"/>
      <sheetName val="ОТ_и_ТБ3"/>
      <sheetName val="Аренда_им3"/>
      <sheetName val="Др_проч3"/>
      <sheetName val="Услуги_банков3"/>
      <sheetName val="Н_на_Им3"/>
      <sheetName val="др_внереал_расходы3"/>
      <sheetName val="соц_характер3"/>
      <sheetName val="П2_1_на_01_01_20113"/>
      <sheetName val="П_1_18__Калькуляция3"/>
      <sheetName val="П_1_21_Прибыль3"/>
      <sheetName val="П1_243"/>
      <sheetName val="П1_253"/>
      <sheetName val="П_1_173"/>
      <sheetName val="_НВВ_передача3"/>
      <sheetName val="Ф-1_(для_АО-энерго)3"/>
      <sheetName val="Ф-2_(для_АО-энерго)3"/>
      <sheetName val="18_22"/>
      <sheetName val="17_12"/>
      <sheetName val="2_32"/>
      <sheetName val="P2_12"/>
      <sheetName val="Сводка_-_лизинг2"/>
      <sheetName val="14б_дпн_отчет2"/>
      <sheetName val="16а_сводный_анализ2"/>
      <sheetName val="Таб1_12"/>
      <sheetName val="Доходы_от_эл__и_теплоэнергии2"/>
      <sheetName val="MTO_REV_02"/>
      <sheetName val="Поставщики_и_субподрядчики2"/>
      <sheetName val="ФЭ_модель1"/>
      <sheetName val="Баланс_ээ"/>
      <sheetName val="Рег_генер"/>
      <sheetName val="на_1_тут"/>
      <sheetName val="ДЛЯ_ЗАПОЛНЕНИЯ"/>
      <sheetName val="Лист1_(2)"/>
      <sheetName val="Сценарные_условия"/>
      <sheetName val="Список_ДЗО"/>
      <sheetName val="См_1"/>
      <sheetName val="Вводные_данные_систем"/>
      <sheetName val="Титульный_лист_С-П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/>
      <sheetData sheetId="192" refreshError="1"/>
      <sheetData sheetId="193" refreshError="1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 refreshError="1"/>
      <sheetData sheetId="241" refreshError="1"/>
      <sheetData sheetId="242" refreshError="1"/>
      <sheetData sheetId="243" refreshError="1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Свод"/>
      <sheetName val="Справочники"/>
      <sheetName val="29"/>
      <sheetName val="21"/>
      <sheetName val="23"/>
      <sheetName val="26"/>
      <sheetName val="28"/>
      <sheetName val="19"/>
      <sheetName val="22"/>
      <sheetName val="17_1"/>
      <sheetName val="18_2"/>
      <sheetName val="P2_1"/>
      <sheetName val="2_3"/>
      <sheetName val="Цены за точку"/>
      <sheetName val="СВОД-инвестиции для БП"/>
      <sheetName val="объекты РСК"/>
      <sheetName val="ДПН"/>
      <sheetName val="Консолидация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к2"/>
      <sheetName val="Anlagevermögen"/>
      <sheetName val="PL"/>
      <sheetName val="Контроль"/>
      <sheetName val="Дом"/>
      <sheetName val="Участок"/>
      <sheetName val="Лист3"/>
      <sheetName val="Лист4"/>
      <sheetName val="Лист5"/>
      <sheetName val="Лист6"/>
      <sheetName val="Лист7"/>
      <sheetName val="Лист8"/>
      <sheetName val="Лист9"/>
      <sheetName val="Сведения"/>
      <sheetName val="SET"/>
      <sheetName val="справочник"/>
      <sheetName val="ФЭ модель"/>
      <sheetName val="ПК 2017 (У) в августе 2016"/>
      <sheetName val="Сравнение ПК с БДР 2017"/>
      <sheetName val="ПК 2017 (Расш.)"/>
      <sheetName val="ПК 2017 (У) в декабре с ЦО МРСК"/>
      <sheetName val="ПК Январь (Расш.) Год"/>
      <sheetName val="Кор-ка Январь"/>
      <sheetName val="БДР (Январь)"/>
      <sheetName val="ПК Январь (Расш.)"/>
      <sheetName val="9 Расш."/>
      <sheetName val="ПК Январь"/>
      <sheetName val="ПК Январь (У)"/>
      <sheetName val="БДР (Январь) (У)"/>
      <sheetName val="Проверка ПК-1 и ПК-21 (Январь)"/>
      <sheetName val="ПК Январь (ИД) У"/>
      <sheetName val="ПК Октябрь (РДУ)"/>
      <sheetName val="ПК Январь (ОК)"/>
      <sheetName val="Факт (Январь)"/>
      <sheetName val="Факт (Январь-откл.)"/>
      <sheetName val="1"/>
      <sheetName val="Факт (Январь) Расш."/>
      <sheetName val="Кор-ка Февраль"/>
      <sheetName val="ПК Февраль"/>
      <sheetName val="ПК Февраль (У)"/>
      <sheetName val="Список планов"/>
      <sheetName val="Список планов (2)"/>
      <sheetName val="ПК Февраль (У) ИД"/>
      <sheetName val="ПК Февраль (Расш.)"/>
      <sheetName val="ПК Август (Расш.) РДУ"/>
      <sheetName val="ПК Август (ОК)"/>
      <sheetName val="Проверка ПК-1 и ПК-21 (Август)"/>
      <sheetName val="Факт (Август)"/>
      <sheetName val="Факт (Август-откл.)"/>
      <sheetName val="Факт (Август-откл.) (2)"/>
      <sheetName val="Факт (8 мес.)"/>
      <sheetName val="Факт (Август) Расш."/>
      <sheetName val="8"/>
      <sheetName val="Кор-ка Сентябрь"/>
      <sheetName val="БДР (Сентябрь)"/>
      <sheetName val="ПК Сентябрь"/>
      <sheetName val="ПК Сентябрь (У)"/>
      <sheetName val="ПК Сентябрь (ОК)"/>
      <sheetName val="Проверка ПК-1 и ПК-2 (Сентябрь)"/>
      <sheetName val="ПК Сентябрь (Расш.)"/>
      <sheetName val="С"/>
      <sheetName val="С 2"/>
      <sheetName val="Факт (Сентябрь)"/>
      <sheetName val="Факт (Сентябрь-откл.)"/>
      <sheetName val="МРСК"/>
      <sheetName val="Объём заявок"/>
      <sheetName val="Объём заявок (%)"/>
      <sheetName val="ОРУ (сентябрь)"/>
      <sheetName val=""/>
      <sheetName val="В.Д."/>
      <sheetName val="2017-2019 свод"/>
      <sheetName val="2017-2019 по месяцам"/>
      <sheetName val="2017-2019 по кварталам"/>
      <sheetName val="БДР"/>
      <sheetName val="БДДС (ДПН)"/>
      <sheetName val="утв. БДР"/>
      <sheetName val="утв.БП БДДС"/>
      <sheetName val=" ТЭЦ-12 Сентябрь"/>
      <sheetName val="Доходы оборуд"/>
      <sheetName val="Доходы СМР"/>
      <sheetName val="авансы СМР"/>
      <sheetName val="Поставки"/>
      <sheetName val="ДПО"/>
      <sheetName val="УАСУ"/>
      <sheetName val="ОКОиМ"/>
      <sheetName val="ОГМ ТЭЦ-12"/>
      <sheetName val="ИТ"/>
      <sheetName val="Выгрузки расход 1С"/>
      <sheetName val="Выгрузки доход"/>
      <sheetName val="Регионы"/>
      <sheetName val="FST5"/>
      <sheetName val="Ф-2 (для АО-энерго)"/>
      <sheetName val="ИА"/>
      <sheetName val="КГК ИФ"/>
      <sheetName val="КГК ОБР"/>
      <sheetName val="ОФР"/>
      <sheetName val="Выр. общ."/>
      <sheetName val="Выр. ТЭЦ-1"/>
      <sheetName val="Выр. ГТЭЦ"/>
      <sheetName val="СС"/>
      <sheetName val="КГК ОБР (2)"/>
      <sheetName val="ОФР (2)"/>
      <sheetName val="Выр. общ. (2)"/>
      <sheetName val="Выр. ТЭЦ-1 (2)"/>
      <sheetName val="Выр. ГТЭЦ (2)"/>
      <sheetName val="СС (2)"/>
      <sheetName val="TDSheet"/>
      <sheetName val="MTO REV.0"/>
      <sheetName val="ОРОРП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Приложение 1"/>
      <sheetName val=" СУ ФНП"/>
      <sheetName val="ШР 2018"/>
      <sheetName val="合成単価作成・-bldg"/>
      <sheetName val="Curves"/>
      <sheetName val="Note"/>
      <sheetName val="Heads"/>
      <sheetName val="Dbase"/>
      <sheetName val="Tables"/>
      <sheetName val="Page 2"/>
      <sheetName val="main gate house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Сценарные условия"/>
      <sheetName val="4.Баланс ээ"/>
      <sheetName val="5_Ремонты"/>
      <sheetName val="6.ИПР"/>
      <sheetName val="7.Затраты на персонал"/>
      <sheetName val="8.ОФР"/>
      <sheetName val="9. Смета затрат"/>
      <sheetName val="10. БДР"/>
      <sheetName val="11.БДДС (ДПН)"/>
      <sheetName val="12.Прогнозный баланс"/>
      <sheetName val="СБП_ДопИнфо_new"/>
      <sheetName val="СБП_ДопИнфо"/>
      <sheetName val="13.ПУЭ"/>
      <sheetName val="13.ПУЭ (2)"/>
      <sheetName val="14.Снижение ОР"/>
      <sheetName val="ВспомогательныеЛисты-&gt;"/>
      <sheetName val="9. Смета затрат (2)"/>
      <sheetName val="8.ОФР (2)"/>
      <sheetName val="10. БДР (2)"/>
      <sheetName val="12.Прогнозный баланс (2)"/>
      <sheetName val="ПР1_субх_old"/>
      <sheetName val="ПР2_субх_old"/>
      <sheetName val="ПР_РС_сл13"/>
      <sheetName val="ПР_РС_сл18"/>
      <sheetName val="ручные корр-ки и комментарии"/>
      <sheetName val="2.Оценочные показатели (2)"/>
      <sheetName val="11.1.БДДС (ДПН)"/>
      <sheetName val="11.2.БДДС (ДПН)"/>
      <sheetName val="ВГО_pl"/>
      <sheetName val="Расчет средневзв ставки"/>
      <sheetName val="6.ИПР (2)"/>
      <sheetName val="7.Затраты на персонал (2)"/>
      <sheetName val="11.БДДС (ДПН) (2)"/>
      <sheetName val="Период"/>
      <sheetName val="3.Программа реализации (2)"/>
      <sheetName val="ПР1_субх"/>
      <sheetName val="ПР2_субх"/>
      <sheetName val="ПЗ"/>
      <sheetName val="key"/>
      <sheetName val="Info"/>
      <sheetName val="14б дпн отчет"/>
      <sheetName val="16а сводный анализ"/>
      <sheetName val="ИТ-бюджет"/>
      <sheetName val="См.1"/>
      <sheetName val="0"/>
      <sheetName val="10"/>
      <sheetName val="11"/>
      <sheetName val="12"/>
      <sheetName val="13"/>
      <sheetName val="14"/>
      <sheetName val="18"/>
      <sheetName val="2"/>
      <sheetName val="24.1"/>
      <sheetName val="4.1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K4" t="str">
            <v>окно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 refreshError="1"/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E10">
            <v>7578.0647129328099</v>
          </cell>
          <cell r="F10">
            <v>1627.7866657863301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E14">
            <v>0</v>
          </cell>
          <cell r="F14">
            <v>0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E15">
            <v>266.0523054202385</v>
          </cell>
          <cell r="F15">
            <v>57.148679982328915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E16">
            <v>4927.6405469494339</v>
          </cell>
          <cell r="F16">
            <v>1058.469131627151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E17">
            <v>3915.1484748309913</v>
          </cell>
          <cell r="F17">
            <v>840.98338076043296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46935.089684861443</v>
          </cell>
          <cell r="F19">
            <v>10081.771011550924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 refreshError="1"/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120</v>
          </cell>
          <cell r="G30">
            <v>1921.21</v>
          </cell>
        </row>
        <row r="31">
          <cell r="F31">
            <v>180</v>
          </cell>
          <cell r="G31">
            <v>137.13</v>
          </cell>
        </row>
        <row r="32">
          <cell r="F32">
            <v>150</v>
          </cell>
          <cell r="G32">
            <v>429.27</v>
          </cell>
        </row>
        <row r="33">
          <cell r="F33">
            <v>160</v>
          </cell>
          <cell r="G33">
            <v>77.680000000000007</v>
          </cell>
        </row>
        <row r="34">
          <cell r="F34">
            <v>140</v>
          </cell>
          <cell r="G34">
            <v>1283.28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>
        <row r="4">
          <cell r="K4">
            <v>0</v>
          </cell>
        </row>
      </sheetData>
      <sheetData sheetId="151">
        <row r="4">
          <cell r="K4">
            <v>0</v>
          </cell>
        </row>
      </sheetData>
      <sheetData sheetId="152">
        <row r="4">
          <cell r="K4">
            <v>0</v>
          </cell>
        </row>
      </sheetData>
      <sheetData sheetId="153">
        <row r="4">
          <cell r="K4">
            <v>0</v>
          </cell>
        </row>
      </sheetData>
      <sheetData sheetId="154">
        <row r="4">
          <cell r="K4">
            <v>0</v>
          </cell>
        </row>
      </sheetData>
      <sheetData sheetId="155">
        <row r="4">
          <cell r="K4">
            <v>0</v>
          </cell>
        </row>
      </sheetData>
      <sheetData sheetId="156">
        <row r="4">
          <cell r="K4">
            <v>0</v>
          </cell>
        </row>
      </sheetData>
      <sheetData sheetId="157">
        <row r="4">
          <cell r="K4">
            <v>0</v>
          </cell>
        </row>
      </sheetData>
      <sheetData sheetId="158">
        <row r="4">
          <cell r="K4">
            <v>0</v>
          </cell>
        </row>
      </sheetData>
      <sheetData sheetId="159">
        <row r="4">
          <cell r="K4">
            <v>0</v>
          </cell>
        </row>
      </sheetData>
      <sheetData sheetId="160">
        <row r="4">
          <cell r="K4">
            <v>0</v>
          </cell>
        </row>
      </sheetData>
      <sheetData sheetId="161">
        <row r="4">
          <cell r="K4">
            <v>0</v>
          </cell>
        </row>
      </sheetData>
      <sheetData sheetId="162">
        <row r="4">
          <cell r="K4">
            <v>0</v>
          </cell>
        </row>
      </sheetData>
      <sheetData sheetId="163">
        <row r="4">
          <cell r="K4">
            <v>0</v>
          </cell>
        </row>
      </sheetData>
      <sheetData sheetId="164">
        <row r="4">
          <cell r="K4">
            <v>0</v>
          </cell>
        </row>
      </sheetData>
      <sheetData sheetId="165">
        <row r="4">
          <cell r="K4">
            <v>0</v>
          </cell>
        </row>
      </sheetData>
      <sheetData sheetId="166">
        <row r="4">
          <cell r="K4">
            <v>0</v>
          </cell>
        </row>
      </sheetData>
      <sheetData sheetId="167">
        <row r="7">
          <cell r="G7">
            <v>2769</v>
          </cell>
        </row>
      </sheetData>
      <sheetData sheetId="168">
        <row r="7">
          <cell r="G7">
            <v>2769</v>
          </cell>
        </row>
      </sheetData>
      <sheetData sheetId="169">
        <row r="7">
          <cell r="G7">
            <v>2769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>
        <row r="7">
          <cell r="G7">
            <v>2769</v>
          </cell>
        </row>
      </sheetData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>
        <row r="4">
          <cell r="K4">
            <v>0</v>
          </cell>
        </row>
      </sheetData>
      <sheetData sheetId="187">
        <row r="4">
          <cell r="K4">
            <v>0</v>
          </cell>
        </row>
      </sheetData>
      <sheetData sheetId="188">
        <row r="4">
          <cell r="K4">
            <v>0</v>
          </cell>
        </row>
      </sheetData>
      <sheetData sheetId="189">
        <row r="4">
          <cell r="K4">
            <v>0</v>
          </cell>
        </row>
      </sheetData>
      <sheetData sheetId="190">
        <row r="4">
          <cell r="K4">
            <v>0</v>
          </cell>
        </row>
      </sheetData>
      <sheetData sheetId="191">
        <row r="4">
          <cell r="K4">
            <v>0</v>
          </cell>
        </row>
      </sheetData>
      <sheetData sheetId="192">
        <row r="4">
          <cell r="K4">
            <v>0</v>
          </cell>
        </row>
      </sheetData>
      <sheetData sheetId="193">
        <row r="4">
          <cell r="K4">
            <v>0</v>
          </cell>
        </row>
      </sheetData>
      <sheetData sheetId="194">
        <row r="4">
          <cell r="K4">
            <v>0</v>
          </cell>
        </row>
      </sheetData>
      <sheetData sheetId="195">
        <row r="4">
          <cell r="K4">
            <v>0</v>
          </cell>
        </row>
      </sheetData>
      <sheetData sheetId="196">
        <row r="4">
          <cell r="K4">
            <v>0</v>
          </cell>
        </row>
      </sheetData>
      <sheetData sheetId="197">
        <row r="4">
          <cell r="K4">
            <v>0</v>
          </cell>
        </row>
      </sheetData>
      <sheetData sheetId="198" refreshError="1"/>
      <sheetData sheetId="199" refreshError="1"/>
      <sheetData sheetId="200" refreshError="1"/>
      <sheetData sheetId="201">
        <row r="4">
          <cell r="K4">
            <v>0</v>
          </cell>
        </row>
      </sheetData>
      <sheetData sheetId="202">
        <row r="4">
          <cell r="K4">
            <v>0</v>
          </cell>
        </row>
      </sheetData>
      <sheetData sheetId="203">
        <row r="4">
          <cell r="K4">
            <v>0</v>
          </cell>
        </row>
      </sheetData>
      <sheetData sheetId="204">
        <row r="4">
          <cell r="K4">
            <v>0</v>
          </cell>
        </row>
      </sheetData>
      <sheetData sheetId="205">
        <row r="4">
          <cell r="K4">
            <v>0</v>
          </cell>
        </row>
      </sheetData>
      <sheetData sheetId="206">
        <row r="4">
          <cell r="K4">
            <v>0</v>
          </cell>
        </row>
      </sheetData>
      <sheetData sheetId="207">
        <row r="4">
          <cell r="K4">
            <v>0</v>
          </cell>
        </row>
      </sheetData>
      <sheetData sheetId="208">
        <row r="4">
          <cell r="K4">
            <v>0</v>
          </cell>
        </row>
      </sheetData>
      <sheetData sheetId="209">
        <row r="4">
          <cell r="K4">
            <v>0</v>
          </cell>
        </row>
      </sheetData>
      <sheetData sheetId="210">
        <row r="4">
          <cell r="K4">
            <v>0</v>
          </cell>
        </row>
      </sheetData>
      <sheetData sheetId="211">
        <row r="4">
          <cell r="K4">
            <v>0</v>
          </cell>
        </row>
      </sheetData>
      <sheetData sheetId="212">
        <row r="4">
          <cell r="K4">
            <v>0</v>
          </cell>
        </row>
      </sheetData>
      <sheetData sheetId="213">
        <row r="4">
          <cell r="K4">
            <v>0</v>
          </cell>
        </row>
      </sheetData>
      <sheetData sheetId="214">
        <row r="4">
          <cell r="K4">
            <v>0</v>
          </cell>
        </row>
      </sheetData>
      <sheetData sheetId="215">
        <row r="4">
          <cell r="K4">
            <v>0</v>
          </cell>
        </row>
      </sheetData>
      <sheetData sheetId="216" refreshError="1"/>
      <sheetData sheetId="217">
        <row r="4">
          <cell r="K4">
            <v>0</v>
          </cell>
        </row>
      </sheetData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>
        <row r="4">
          <cell r="K4">
            <v>0</v>
          </cell>
        </row>
      </sheetData>
      <sheetData sheetId="233" refreshError="1"/>
      <sheetData sheetId="234">
        <row r="4">
          <cell r="K4" t="str">
            <v>март</v>
          </cell>
        </row>
      </sheetData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>
        <row r="11">
          <cell r="G11">
            <v>0</v>
          </cell>
        </row>
      </sheetData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共機J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20:21"/>
      <sheetName val="уф-6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Уравнения"/>
      <sheetName val="расчетный"/>
      <sheetName val="расчет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Main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f4"/>
      <sheetName val="Rev"/>
      <sheetName val="dairy precedents"/>
      <sheetName val="p&amp;l"/>
      <sheetName val="water"/>
      <sheetName val="2006"/>
      <sheetName val="Расчет системных блоков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  <sheetName val="Расчет_системных_блоков"/>
      <sheetName val="Список компаний сектора"/>
      <sheetName val="Set"/>
      <sheetName val="Поставщики и субподрядчики"/>
      <sheetName val="_x0018_O_x00"/>
      <sheetName val="Treppe"/>
      <sheetName val="Амортизация"/>
      <sheetName val="Форма_28кот."/>
      <sheetName val="Title"/>
      <sheetName val="числ"/>
      <sheetName val="НСИ"/>
      <sheetName val="TASSI2"/>
      <sheetName val="Tav.22 Rischio di Credito"/>
      <sheetName val="dias"/>
      <sheetName val="Справочник_2"/>
      <sheetName val="F1"/>
      <sheetName val="F2"/>
      <sheetName val="Восстановл_Лист30"/>
      <sheetName val="Восстановл_Лист29"/>
      <sheetName val="пр-во"/>
      <sheetName val="Свод-1"/>
      <sheetName val="Бюджет_6ме??Ԁ?䀀"/>
      <sheetName val="Бюджет_6ме??Ԁ?耀"/>
      <sheetName val="Бюджет_6ме쨌/?蠀"/>
      <sheetName val="Бюджет_6ме쨀/?"/>
      <sheetName val="иртышская"/>
      <sheetName val="таврическая"/>
      <sheetName val="сибирь"/>
      <sheetName val="ф.5"/>
      <sheetName val="расчет НВВ РСК по RAB"/>
      <sheetName val="t1"/>
      <sheetName val="i"/>
      <sheetName val="Dati Caricati"/>
      <sheetName val="опт"/>
      <sheetName val="XLR_NoRangeSheet"/>
      <sheetName val="жидн(1)"/>
      <sheetName val="Предлагаемая новая форма СТРС"/>
      <sheetName val="цеха1"/>
      <sheetName val="BACT"/>
      <sheetName val="реализация_СВОД8"/>
      <sheetName val="реализация_нерег8"/>
      <sheetName val="реализация_рег8"/>
      <sheetName val="расчет_смешанного_тарифа8"/>
      <sheetName val="товарка_население8"/>
      <sheetName val="товарка_исх8"/>
      <sheetName val="смешанный_тариф_рег8"/>
      <sheetName val="товарка_рег8"/>
      <sheetName val="смешанный_тариф_нерег8"/>
      <sheetName val="товарка_нерег8"/>
      <sheetName val="смешанный_тариф_итого8"/>
      <sheetName val="товарка_итого8"/>
      <sheetName val="1_1_1_1_(товарка_исх_)8"/>
      <sheetName val="1_1_1_1_(товарка_рег)8"/>
      <sheetName val="1_1_1_1_(товарка_нерег)8"/>
      <sheetName val="1_1_1_1_(товарка_итого)8"/>
      <sheetName val="1_1_1_1_(товарка_горсети_исх_)8"/>
      <sheetName val="1_1_1_1_(товарка_горсети_рег)8"/>
      <sheetName val="1_1_1_1_(товарка_горсети_нерег8"/>
      <sheetName val="1_1_1_1_(товарка_горсети_итого8"/>
      <sheetName val="товарка_отрасли8"/>
      <sheetName val="товарка_группы8"/>
      <sheetName val="товарка_горсети8"/>
      <sheetName val="Анализ_по_товарке8"/>
      <sheetName val="Анализ_по_товарке_(ОПП)8"/>
      <sheetName val="Анализ_по_реализации8"/>
      <sheetName val="товарка_факт_по_рег__тарифу8"/>
      <sheetName val="Анализ_товарки_по_рег__тарифу8"/>
      <sheetName val="Анализ_товарки_ОПП_рег__тарифу8"/>
      <sheetName val="P2_18"/>
      <sheetName val="Мониторинг__28"/>
      <sheetName val="группы_итого_1с8"/>
      <sheetName val="группы_рег_8"/>
      <sheetName val="группы_нерег_8"/>
      <sheetName val="группы_перерасчет_рег_8"/>
      <sheetName val="группы_перерасчет_нерег_8"/>
      <sheetName val="группы_итого_проверка8"/>
      <sheetName val="Бюджет_2010_ожид_8"/>
      <sheetName val="Ген__не_уч__ОРЭМ8"/>
      <sheetName val="шаблон_для_R38"/>
      <sheetName val="Форма_20_(1)8"/>
      <sheetName val="Форма_20_(2)8"/>
      <sheetName val="Форма_20_(3)8"/>
      <sheetName val="Форма_20_(4)8"/>
      <sheetName val="Форма_20_(5)8"/>
      <sheetName val="18_28"/>
      <sheetName val="17_18"/>
      <sheetName val="2_38"/>
      <sheetName val="21_38"/>
      <sheetName val="анализ_508"/>
      <sheetName val="анализ_518"/>
      <sheetName val="анализ_578"/>
      <sheetName val="анализ_628"/>
      <sheetName val="расшифровка_628"/>
      <sheetName val="76_5,518"/>
      <sheetName val="91_2,518"/>
      <sheetName val="расх__из_приб__фев_20108"/>
      <sheetName val="инвест_прогр8"/>
      <sheetName val="сч_60_услуги_СЭ8"/>
      <sheetName val="БР_продажа_8"/>
      <sheetName val="КЗ_60_18"/>
      <sheetName val="КЗ_76_58"/>
      <sheetName val="авансы_выданные_60_28"/>
      <sheetName val="_анализ__708"/>
      <sheetName val="68_1_ПОДОХОДНЫЙ8"/>
      <sheetName val="68_2_НДС8"/>
      <sheetName val="68_4_налог_на_ПРИБЫЛЬ8"/>
      <sheetName val="68_4_1__платежи_в_бюджет8"/>
      <sheetName val="68_4_2_начисление__налога_ПРИБ8"/>
      <sheetName val="68_8_ИМУЩЕСТВО8"/>
      <sheetName val="68_10_ОКР_СРЕДА8"/>
      <sheetName val="68_11_ТРАНСПОРТ8"/>
      <sheetName val="68_12_ЗЕМЛЯ8"/>
      <sheetName val="68_14_ГОСПОШЛИНА8"/>
      <sheetName val="Анализ_978"/>
      <sheetName val="69_1_СОЦ_СТРАХ8"/>
      <sheetName val="69_2_ПФ8"/>
      <sheetName val="69_3_МЕД_СТРАХ_8"/>
      <sheetName val="69_11_ТРАВМАТИЗМ8"/>
      <sheetName val="58_1_АКЦИИ_СГЭС8"/>
      <sheetName val="58_2_ВЕКСЕЛЯ8"/>
      <sheetName val="58_3_ЗАЙМЫ8"/>
      <sheetName val="58_2_91_1_ВЕКСЕЛЯ8"/>
      <sheetName val="91_2_58_2_ВЕКСЕЛЯ8"/>
      <sheetName val="анализ_сч_758"/>
      <sheetName val="план_счетов8"/>
      <sheetName val="Лист1_(2)8"/>
      <sheetName val="Электроэн_4кв8"/>
      <sheetName val="Вода_4кв8"/>
      <sheetName val="Тепло_4кв8"/>
      <sheetName val="ДПН_внутр8"/>
      <sheetName val="ДПН_АРМ8"/>
      <sheetName val="P2_27"/>
      <sheetName val="14б_ДПН_отчет7"/>
      <sheetName val="16а_Сводный_анализ7"/>
      <sheetName val="Таб1_17"/>
      <sheetName val="ПС_110_кВ_№13_А7"/>
      <sheetName val="Ф-1_(для_АО-энерго)7"/>
      <sheetName val="Ф-2_(для_АО-энерго)7"/>
      <sheetName val="Расчёт_НВВ_по_RAB7"/>
      <sheetName val="СВОД_БДДС7"/>
      <sheetName val="2__Баланс7"/>
      <sheetName val="3__БДДС7"/>
      <sheetName val="Бюджет_15_поквартально_7"/>
      <sheetName val="Бюджет_01_157"/>
      <sheetName val="ПФ_01_157"/>
      <sheetName val="ПД_01_157"/>
      <sheetName val="Бюджет_02_157"/>
      <sheetName val="ПФ_02_157"/>
      <sheetName val="ПД_02_157"/>
      <sheetName val="Бюджет_03_157"/>
      <sheetName val="ПФ_03_157"/>
      <sheetName val="ПД_03_157"/>
      <sheetName val="Бюджет_1кв__157"/>
      <sheetName val="ПФ_1кв__157"/>
      <sheetName val="ПД_1кв__157"/>
      <sheetName val="Бюджет_04_157"/>
      <sheetName val="ПФ_04_157"/>
      <sheetName val="ПД_04_157"/>
      <sheetName val="Бюджет_05_157"/>
      <sheetName val="ПФ_05_157"/>
      <sheetName val="ПД_05_157"/>
      <sheetName val="Бюджет_06_157"/>
      <sheetName val="ПФ_06_157"/>
      <sheetName val="ПД_06_157"/>
      <sheetName val="Бюджет_2кв__157"/>
      <sheetName val="ПФ_2кв__157"/>
      <sheetName val="ПД_2кв__157"/>
      <sheetName val="Бюджет_6мес__157"/>
      <sheetName val="ПФ_6мес__157"/>
      <sheetName val="ТюмТПО_7"/>
      <sheetName val="ЮжТПО_7"/>
      <sheetName val="ПС_-_Действующие7"/>
      <sheetName val="ПД_6мес__157"/>
      <sheetName val="Бюджет_07_157"/>
      <sheetName val="ПФ_07_157"/>
      <sheetName val="ПД_07_157"/>
      <sheetName val="Бюджет_08_157"/>
      <sheetName val="ПФ_08_157"/>
      <sheetName val="ПД_08_157"/>
      <sheetName val="Бюджет_09_157"/>
      <sheetName val="ПФ_09_157"/>
      <sheetName val="ПД_09_157"/>
      <sheetName val="Бюджет_3кв__157"/>
      <sheetName val="Список_дефектов7"/>
      <sheetName val="ПФ_3кв__157"/>
      <sheetName val="ПД_3кв__157"/>
      <sheetName val="Бюджет_9мес__157"/>
      <sheetName val="ПФ_9мес__157"/>
      <sheetName val="ПД_9мес__157"/>
      <sheetName val="Бюджет_10_157"/>
      <sheetName val="ПФ_10_157"/>
      <sheetName val="ПД_10_157"/>
      <sheetName val="Бюджет_11_157"/>
      <sheetName val="ПФ_11_157"/>
      <sheetName val="ПД_11_157"/>
      <sheetName val="Бюджет_12_157"/>
      <sheetName val="ПФ_12_157"/>
      <sheetName val="ПД_12_157"/>
      <sheetName val="Бюджет_4кв__157"/>
      <sheetName val="ПФ_4кв__157"/>
      <sheetName val="ПД_4кв__157"/>
      <sheetName val="ТО_20167"/>
      <sheetName val="Производство_электроэнергии7"/>
      <sheetName val="Т19_17"/>
      <sheetName val="Сценарные_условия7"/>
      <sheetName val="Содержание_-_расшир_формат7"/>
      <sheetName val="Содержание_-_агрегир__формат7"/>
      <sheetName val="1_Общие_сведения7"/>
      <sheetName val="2_Оценочные_показатели7"/>
      <sheetName val="9_ОФР7"/>
      <sheetName val="3_Программа_реализации7"/>
      <sheetName val="4_Баланс_эм7"/>
      <sheetName val="5_Производство7"/>
      <sheetName val="6_Топливо7"/>
      <sheetName val="7_ИПР7"/>
      <sheetName val="8_Затраты_на_персонал7"/>
      <sheetName val="10_1__Смета_затрат7"/>
      <sheetName val="10_2__Прочие_ДиР7"/>
      <sheetName val="11__БДР7"/>
      <sheetName val="12_БДДС_(ДПН)7"/>
      <sheetName val="13_Прогнозный_баланс7"/>
      <sheetName val="14_ПУЭ7"/>
      <sheetName val="ОР_новая_методика_27"/>
      <sheetName val="ОР_новая_методика7"/>
      <sheetName val="_O???7"/>
      <sheetName val="_O7"/>
      <sheetName val="_O?7"/>
      <sheetName val="1_3_Расчет_НВВ_по_RAB_(2022)7"/>
      <sheetName val="1_7_Баланс_ээ7"/>
      <sheetName val="прил_16"/>
      <sheetName val="_O___5"/>
      <sheetName val="_O_5"/>
      <sheetName val="0_15"/>
      <sheetName val="24_15"/>
      <sheetName val="6_15"/>
      <sheetName val="Page_25"/>
      <sheetName val="Служебный_лист5"/>
      <sheetName val="на_1_тут5"/>
      <sheetName val="ESTI_5"/>
      <sheetName val="main_gate_house5"/>
      <sheetName val="см-2_шатурс_сети__проект_работ5"/>
      <sheetName val="Расчет_НВВ_общий5"/>
      <sheetName val="group_structure5"/>
      <sheetName val="income_statement5"/>
      <sheetName val="Форма_сетевой_график_ЭРСБ5"/>
      <sheetName val="B_inputs5"/>
      <sheetName val="тариф_Бежецк5"/>
      <sheetName val="Лимит_по_протоколам5"/>
      <sheetName val="Для_лимита_20165"/>
      <sheetName val="Для_лимита_2016_(И)5"/>
      <sheetName val="Валдай_20135"/>
      <sheetName val="Вер-Д__20135"/>
      <sheetName val="Вол-Д_20135"/>
      <sheetName val="Вол-О_20135"/>
      <sheetName val="Вологда_20135"/>
      <sheetName val="М_20135"/>
      <sheetName val="Пр_20135"/>
      <sheetName val="Чер_20135"/>
      <sheetName val="Упр_20135"/>
      <sheetName val="СПБ_20135"/>
      <sheetName val="Валдай_20145"/>
      <sheetName val="Вер-Д_20145"/>
      <sheetName val="Вол-Д_20145"/>
      <sheetName val="Вол-О_20145"/>
      <sheetName val="Вологда_20145"/>
      <sheetName val="М_20145"/>
      <sheetName val="Пр_20145"/>
      <sheetName val="Чер_20145"/>
      <sheetName val="Упр_20145"/>
      <sheetName val="СПБ_20145"/>
      <sheetName val="Валдай_20155"/>
      <sheetName val="Вер-Д_20155"/>
      <sheetName val="Вол-Д_20155"/>
      <sheetName val="Вол-О_20155"/>
      <sheetName val="Вологда_20155"/>
      <sheetName val="М_20155"/>
      <sheetName val="Пр_20155"/>
      <sheetName val="Чер_20155"/>
      <sheetName val="Упр_20155"/>
      <sheetName val="СПБ_20155"/>
      <sheetName val="РЕЗЕРВ_(c_эрками)5"/>
      <sheetName val="СПБ_5"/>
      <sheetName val="реализация_СВОД9"/>
      <sheetName val="реализация_нерег9"/>
      <sheetName val="реализация_рег9"/>
      <sheetName val="расчет_смешанного_тарифа9"/>
      <sheetName val="товарка_население9"/>
      <sheetName val="товарка_исх9"/>
      <sheetName val="смешанный_тариф_рег9"/>
      <sheetName val="товарка_рег9"/>
      <sheetName val="смешанный_тариф_нерег9"/>
      <sheetName val="товарка_нерег9"/>
      <sheetName val="смешанный_тариф_итого9"/>
      <sheetName val="товарка_итого9"/>
      <sheetName val="1_1_1_1_(товарка_исх_)9"/>
      <sheetName val="1_1_1_1_(товарка_рег)9"/>
      <sheetName val="1_1_1_1_(товарка_нерег)9"/>
      <sheetName val="1_1_1_1_(товарка_итого)9"/>
      <sheetName val="1_1_1_1_(товарка_горсети_исх_)9"/>
      <sheetName val="1_1_1_1_(товарка_горсети_рег)9"/>
      <sheetName val="1_1_1_1_(товарка_горсети_нерег9"/>
      <sheetName val="1_1_1_1_(товарка_горсети_итого9"/>
      <sheetName val="товарка_отрасли9"/>
      <sheetName val="товарка_группы9"/>
      <sheetName val="товарка_горсети9"/>
      <sheetName val="Анализ_по_товарке9"/>
      <sheetName val="Анализ_по_товарке_(ОПП)9"/>
      <sheetName val="Анализ_по_реализации9"/>
      <sheetName val="товарка_факт_по_рег__тарифу9"/>
      <sheetName val="Анализ_товарки_по_рег__тарифу9"/>
      <sheetName val="Анализ_товарки_ОПП_рег__тарифу9"/>
      <sheetName val="P2_19"/>
      <sheetName val="Мониторинг__29"/>
      <sheetName val="группы_итого_1с9"/>
      <sheetName val="группы_рег_9"/>
      <sheetName val="группы_нерег_9"/>
      <sheetName val="группы_перерасчет_рег_9"/>
      <sheetName val="группы_перерасчет_нерег_9"/>
      <sheetName val="группы_итого_проверка9"/>
      <sheetName val="Бюджет_2010_ожид_9"/>
      <sheetName val="Ген__не_уч__ОРЭМ9"/>
      <sheetName val="шаблон_для_R39"/>
      <sheetName val="Форма_20_(1)9"/>
      <sheetName val="Форма_20_(2)9"/>
      <sheetName val="Форма_20_(3)9"/>
      <sheetName val="Форма_20_(4)9"/>
      <sheetName val="Форма_20_(5)9"/>
      <sheetName val="18_29"/>
      <sheetName val="17_19"/>
      <sheetName val="2_39"/>
      <sheetName val="21_39"/>
      <sheetName val="анализ_509"/>
      <sheetName val="анализ_519"/>
      <sheetName val="анализ_579"/>
      <sheetName val="анализ_629"/>
      <sheetName val="расшифровка_629"/>
      <sheetName val="76_5,519"/>
      <sheetName val="91_2,519"/>
      <sheetName val="расх__из_приб__фев_20109"/>
      <sheetName val="инвест_прогр9"/>
      <sheetName val="сч_60_услуги_СЭ9"/>
      <sheetName val="БР_продажа_9"/>
      <sheetName val="КЗ_60_19"/>
      <sheetName val="КЗ_76_59"/>
      <sheetName val="авансы_выданные_60_29"/>
      <sheetName val="_анализ__709"/>
      <sheetName val="68_1_ПОДОХОДНЫЙ9"/>
      <sheetName val="68_2_НДС9"/>
      <sheetName val="68_4_налог_на_ПРИБЫЛЬ9"/>
      <sheetName val="68_4_1__платежи_в_бюджет9"/>
      <sheetName val="68_4_2_начисление__налога_ПРИБ9"/>
      <sheetName val="68_8_ИМУЩЕСТВО9"/>
      <sheetName val="68_10_ОКР_СРЕДА9"/>
      <sheetName val="68_11_ТРАНСПОРТ9"/>
      <sheetName val="68_12_ЗЕМЛЯ9"/>
      <sheetName val="68_14_ГОСПОШЛИНА9"/>
      <sheetName val="Анализ_979"/>
      <sheetName val="69_1_СОЦ_СТРАХ9"/>
      <sheetName val="69_2_ПФ9"/>
      <sheetName val="69_3_МЕД_СТРАХ_9"/>
      <sheetName val="69_11_ТРАВМАТИЗМ9"/>
      <sheetName val="58_1_АКЦИИ_СГЭС9"/>
      <sheetName val="58_2_ВЕКСЕЛЯ9"/>
      <sheetName val="58_3_ЗАЙМЫ9"/>
      <sheetName val="58_2_91_1_ВЕКСЕЛЯ9"/>
      <sheetName val="91_2_58_2_ВЕКСЕЛЯ9"/>
      <sheetName val="анализ_сч_759"/>
      <sheetName val="план_счетов9"/>
      <sheetName val="Лист1_(2)9"/>
      <sheetName val="Электроэн_4кв9"/>
      <sheetName val="Вода_4кв9"/>
      <sheetName val="Тепло_4кв9"/>
      <sheetName val="ДПН_внутр9"/>
      <sheetName val="ДПН_АРМ9"/>
      <sheetName val="P2_28"/>
      <sheetName val="14б_ДПН_отчет8"/>
      <sheetName val="16а_Сводный_анализ8"/>
      <sheetName val="Таб1_18"/>
      <sheetName val="ПС_110_кВ_№13_А8"/>
      <sheetName val="Ф-1_(для_АО-энерго)8"/>
      <sheetName val="Ф-2_(для_АО-энерго)8"/>
      <sheetName val="Расчёт_НВВ_по_RAB8"/>
      <sheetName val="СВОД_БДДС8"/>
      <sheetName val="2__Баланс8"/>
      <sheetName val="3__БДДС8"/>
      <sheetName val="Бюджет_15_поквартально_8"/>
      <sheetName val="Бюджет_01_158"/>
      <sheetName val="ПФ_01_158"/>
      <sheetName val="ПД_01_158"/>
      <sheetName val="Бюджет_02_158"/>
      <sheetName val="ПФ_02_158"/>
      <sheetName val="ПД_02_158"/>
      <sheetName val="Бюджет_03_158"/>
      <sheetName val="ПФ_03_158"/>
      <sheetName val="ПД_03_158"/>
      <sheetName val="Бюджет_1кв__158"/>
      <sheetName val="ПФ_1кв__158"/>
      <sheetName val="ПД_1кв__158"/>
      <sheetName val="Бюджет_04_158"/>
      <sheetName val="ПФ_04_158"/>
      <sheetName val="ПД_04_158"/>
      <sheetName val="Бюджет_05_158"/>
      <sheetName val="ПФ_05_158"/>
      <sheetName val="ПД_05_158"/>
      <sheetName val="Бюджет_06_158"/>
      <sheetName val="ПФ_06_158"/>
      <sheetName val="ПД_06_158"/>
      <sheetName val="Бюджет_2кв__158"/>
      <sheetName val="ПФ_2кв__158"/>
      <sheetName val="ПД_2кв__158"/>
      <sheetName val="Бюджет_6мес__158"/>
      <sheetName val="ПФ_6мес__158"/>
      <sheetName val="ТюмТПО_8"/>
      <sheetName val="ЮжТПО_8"/>
      <sheetName val="ПС_-_Действующие8"/>
      <sheetName val="ПД_6мес__158"/>
      <sheetName val="Бюджет_07_158"/>
      <sheetName val="ПФ_07_158"/>
      <sheetName val="ПД_07_158"/>
      <sheetName val="Бюджет_08_158"/>
      <sheetName val="ПФ_08_158"/>
      <sheetName val="ПД_08_158"/>
      <sheetName val="Бюджет_09_158"/>
      <sheetName val="ПФ_09_158"/>
      <sheetName val="ПД_09_158"/>
      <sheetName val="Бюджет_3кв__158"/>
      <sheetName val="Список_дефектов8"/>
      <sheetName val="ПФ_3кв__158"/>
      <sheetName val="ПД_3кв__158"/>
      <sheetName val="Бюджет_9мес__158"/>
      <sheetName val="ПФ_9мес__158"/>
      <sheetName val="ПД_9мес__158"/>
      <sheetName val="Бюджет_10_158"/>
      <sheetName val="ПФ_10_158"/>
      <sheetName val="ПД_10_158"/>
      <sheetName val="Бюджет_11_158"/>
      <sheetName val="ПФ_11_158"/>
      <sheetName val="ПД_11_158"/>
      <sheetName val="Бюджет_12_158"/>
      <sheetName val="ПФ_12_158"/>
      <sheetName val="ПД_12_158"/>
      <sheetName val="Бюджет_4кв__158"/>
      <sheetName val="ПФ_4кв__158"/>
      <sheetName val="ПД_4кв__158"/>
      <sheetName val="ТО_20168"/>
      <sheetName val="Производство_электроэнергии8"/>
      <sheetName val="Т19_18"/>
      <sheetName val="Сценарные_условия8"/>
      <sheetName val="Содержание_-_расшир_формат8"/>
      <sheetName val="Содержание_-_агрегир__формат8"/>
      <sheetName val="1_Общие_сведения8"/>
      <sheetName val="2_Оценочные_показатели8"/>
      <sheetName val="9_ОФР8"/>
      <sheetName val="3_Программа_реализации8"/>
      <sheetName val="4_Баланс_эм8"/>
      <sheetName val="5_Производство8"/>
      <sheetName val="6_Топливо8"/>
      <sheetName val="7_ИПР8"/>
      <sheetName val="8_Затраты_на_персонал8"/>
      <sheetName val="10_1__Смета_затрат8"/>
      <sheetName val="10_2__Прочие_ДиР8"/>
      <sheetName val="11__БДР8"/>
      <sheetName val="12_БДДС_(ДПН)8"/>
      <sheetName val="13_Прогнозный_баланс8"/>
      <sheetName val="14_ПУЭ8"/>
      <sheetName val="ОР_новая_методика_28"/>
      <sheetName val="ОР_новая_методика8"/>
      <sheetName val="_O???8"/>
      <sheetName val="_O8"/>
      <sheetName val="_O?8"/>
      <sheetName val="1_3_Расчет_НВВ_по_RAB_(2022)8"/>
      <sheetName val="1_7_Баланс_ээ8"/>
      <sheetName val="прил_17"/>
      <sheetName val="_O___6"/>
      <sheetName val="_O_6"/>
      <sheetName val="0_16"/>
      <sheetName val="24_16"/>
      <sheetName val="6_16"/>
      <sheetName val="Page_26"/>
      <sheetName val="Служебный_лист6"/>
      <sheetName val="на_1_тут6"/>
      <sheetName val="ESTI_6"/>
      <sheetName val="main_gate_house6"/>
      <sheetName val="см-2_шатурс_сети__проект_работ6"/>
      <sheetName val="Расчет_НВВ_общий6"/>
      <sheetName val="group_structure6"/>
      <sheetName val="income_statement6"/>
      <sheetName val="Форма_сетевой_график_ЭРСБ6"/>
      <sheetName val="B_inputs6"/>
      <sheetName val="тариф_Бежецк6"/>
      <sheetName val="Лимит_по_протоколам6"/>
      <sheetName val="Для_лимита_20166"/>
      <sheetName val="Для_лимита_2016_(И)6"/>
      <sheetName val="Валдай_20136"/>
      <sheetName val="Вер-Д__20136"/>
      <sheetName val="Вол-Д_20136"/>
      <sheetName val="Вол-О_20136"/>
      <sheetName val="Вологда_20136"/>
      <sheetName val="М_20136"/>
      <sheetName val="Пр_20136"/>
      <sheetName val="Чер_20136"/>
      <sheetName val="Упр_20136"/>
      <sheetName val="СПБ_20136"/>
      <sheetName val="Валдай_20146"/>
      <sheetName val="Вер-Д_20146"/>
      <sheetName val="Вол-Д_20146"/>
      <sheetName val="Вол-О_20146"/>
      <sheetName val="Вологда_20146"/>
      <sheetName val="М_20146"/>
      <sheetName val="Пр_20146"/>
      <sheetName val="Чер_20146"/>
      <sheetName val="Упр_20146"/>
      <sheetName val="СПБ_20146"/>
      <sheetName val="Валдай_20156"/>
      <sheetName val="Вер-Д_20156"/>
      <sheetName val="Вол-Д_20156"/>
      <sheetName val="Вол-О_20156"/>
      <sheetName val="Вологда_20156"/>
      <sheetName val="М_20156"/>
      <sheetName val="Пр_20156"/>
      <sheetName val="Чер_20156"/>
      <sheetName val="Упр_20156"/>
      <sheetName val="СПБ_20156"/>
      <sheetName val="РЕЗЕРВ_(c_эрками)6"/>
      <sheetName val="СПБ_6"/>
      <sheetName val="Исходные_данные"/>
      <sheetName val="ras_bs"/>
      <sheetName val="ФЭ_модель"/>
      <sheetName val="2008_-2010"/>
      <sheetName val="Калькуляция_кв"/>
      <sheetName val="реализация_СВОД10"/>
      <sheetName val="реализация_нерег10"/>
      <sheetName val="реализация_рег10"/>
      <sheetName val="расчет_смешанного_тарифа10"/>
      <sheetName val="товарка_население10"/>
      <sheetName val="товарка_исх10"/>
      <sheetName val="смешанный_тариф_рег10"/>
      <sheetName val="товарка_рег10"/>
      <sheetName val="смешанный_тариф_нерег10"/>
      <sheetName val="товарка_нерег10"/>
      <sheetName val="смешанный_тариф_итого10"/>
      <sheetName val="товарка_итого10"/>
      <sheetName val="1_1_1_1_(товарка_исх_)10"/>
      <sheetName val="1_1_1_1_(товарка_рег)10"/>
      <sheetName val="1_1_1_1_(товарка_нерег)10"/>
      <sheetName val="1_1_1_1_(товарка_итого)10"/>
      <sheetName val="1_1_1_1_(товарка_горсети_исх_10"/>
      <sheetName val="1_1_1_1_(товарка_горсети_рег)10"/>
      <sheetName val="1_1_1_1_(товарка_горсети_нере10"/>
      <sheetName val="1_1_1_1_(товарка_горсети_итог10"/>
      <sheetName val="товарка_отрасли10"/>
      <sheetName val="товарка_группы10"/>
      <sheetName val="товарка_горсети10"/>
      <sheetName val="Анализ_по_товарке10"/>
      <sheetName val="Анализ_по_товарке_(ОПП)10"/>
      <sheetName val="Анализ_по_реализации10"/>
      <sheetName val="товарка_факт_по_рег__тарифу10"/>
      <sheetName val="Анализ_товарки_по_рег__тарифу10"/>
      <sheetName val="Анализ_товарки_ОПП_рег__тариф10"/>
      <sheetName val="P2_110"/>
      <sheetName val="Мониторинг__210"/>
      <sheetName val="группы_итого_1с10"/>
      <sheetName val="группы_рег_10"/>
      <sheetName val="группы_нерег_10"/>
      <sheetName val="группы_перерасчет_рег_10"/>
      <sheetName val="группы_перерасчет_нерег_10"/>
      <sheetName val="группы_итого_проверка10"/>
      <sheetName val="Бюджет_2010_ожид_10"/>
      <sheetName val="Ген__не_уч__ОРЭМ10"/>
      <sheetName val="шаблон_для_R310"/>
      <sheetName val="Форма_20_(1)10"/>
      <sheetName val="Форма_20_(2)10"/>
      <sheetName val="Форма_20_(3)10"/>
      <sheetName val="Форма_20_(4)10"/>
      <sheetName val="Форма_20_(5)10"/>
      <sheetName val="18_210"/>
      <sheetName val="17_110"/>
      <sheetName val="2_310"/>
      <sheetName val="21_310"/>
      <sheetName val="анализ_5010"/>
      <sheetName val="анализ_5110"/>
      <sheetName val="анализ_5710"/>
      <sheetName val="анализ_6210"/>
      <sheetName val="расшифровка_6210"/>
      <sheetName val="76_5,5110"/>
      <sheetName val="91_2,5110"/>
      <sheetName val="расх__из_приб__фев_201010"/>
      <sheetName val="инвест_прогр10"/>
      <sheetName val="сч_60_услуги_СЭ10"/>
      <sheetName val="БР_продажа_10"/>
      <sheetName val="КЗ_60_110"/>
      <sheetName val="КЗ_76_510"/>
      <sheetName val="авансы_выданные_60_210"/>
      <sheetName val="_анализ__7010"/>
      <sheetName val="68_1_ПОДОХОДНЫЙ10"/>
      <sheetName val="68_2_НДС10"/>
      <sheetName val="68_4_налог_на_ПРИБЫЛЬ10"/>
      <sheetName val="68_4_1__платежи_в_бюджет10"/>
      <sheetName val="68_4_2_начисление__налога_ПРИ10"/>
      <sheetName val="68_8_ИМУЩЕСТВО10"/>
      <sheetName val="68_10_ОКР_СРЕДА10"/>
      <sheetName val="68_11_ТРАНСПОРТ10"/>
      <sheetName val="68_12_ЗЕМЛЯ10"/>
      <sheetName val="68_14_ГОСПОШЛИНА10"/>
      <sheetName val="Анализ_9710"/>
      <sheetName val="69_1_СОЦ_СТРАХ10"/>
      <sheetName val="69_2_ПФ10"/>
      <sheetName val="69_3_МЕД_СТРАХ_10"/>
      <sheetName val="69_11_ТРАВМАТИЗМ10"/>
      <sheetName val="58_1_АКЦИИ_СГЭС10"/>
      <sheetName val="58_2_ВЕКСЕЛЯ10"/>
      <sheetName val="58_3_ЗАЙМЫ10"/>
      <sheetName val="58_2_91_1_ВЕКСЕЛЯ10"/>
      <sheetName val="91_2_58_2_ВЕКСЕЛЯ10"/>
      <sheetName val="анализ_сч_7510"/>
      <sheetName val="план_счетов10"/>
      <sheetName val="Лист1_(2)10"/>
      <sheetName val="Электроэн_4кв10"/>
      <sheetName val="Вода_4кв10"/>
      <sheetName val="Тепло_4кв10"/>
      <sheetName val="ДПН_внутр10"/>
      <sheetName val="ДПН_АРМ10"/>
      <sheetName val="P2_29"/>
      <sheetName val="14б_ДПН_отчет9"/>
      <sheetName val="16а_Сводный_анализ9"/>
      <sheetName val="Таб1_19"/>
      <sheetName val="ПС_110_кВ_№13_А9"/>
      <sheetName val="Ф-1_(для_АО-энерго)9"/>
      <sheetName val="Ф-2_(для_АО-энерго)9"/>
      <sheetName val="Расчёт_НВВ_по_RAB9"/>
      <sheetName val="СВОД_БДДС9"/>
      <sheetName val="2__Баланс9"/>
      <sheetName val="3__БДДС9"/>
      <sheetName val="Бюджет_15_поквартально_9"/>
      <sheetName val="Бюджет_01_159"/>
      <sheetName val="ПФ_01_159"/>
      <sheetName val="ПД_01_159"/>
      <sheetName val="Бюджет_02_159"/>
      <sheetName val="ПФ_02_159"/>
      <sheetName val="ПД_02_159"/>
      <sheetName val="Бюджет_03_159"/>
      <sheetName val="ПФ_03_159"/>
      <sheetName val="ПД_03_159"/>
      <sheetName val="Бюджет_1кв__159"/>
      <sheetName val="ПФ_1кв__159"/>
      <sheetName val="ПД_1кв__159"/>
      <sheetName val="Бюджет_04_159"/>
      <sheetName val="ПФ_04_159"/>
      <sheetName val="ПД_04_159"/>
      <sheetName val="Бюджет_05_159"/>
      <sheetName val="ПФ_05_159"/>
      <sheetName val="ПД_05_159"/>
      <sheetName val="Бюджет_06_159"/>
      <sheetName val="ПФ_06_159"/>
      <sheetName val="ПД_06_159"/>
      <sheetName val="Бюджет_2кв__159"/>
      <sheetName val="ПФ_2кв__159"/>
      <sheetName val="ПД_2кв__159"/>
      <sheetName val="Бюджет_6мес__159"/>
      <sheetName val="ПФ_6мес__159"/>
      <sheetName val="ТюмТПО_9"/>
      <sheetName val="ЮжТПО_9"/>
      <sheetName val="ПС_-_Действующие9"/>
      <sheetName val="ПД_6мес__159"/>
      <sheetName val="Бюджет_07_159"/>
      <sheetName val="ПФ_07_159"/>
      <sheetName val="ПД_07_159"/>
      <sheetName val="Бюджет_08_159"/>
      <sheetName val="ПФ_08_159"/>
      <sheetName val="ПД_08_159"/>
      <sheetName val="Бюджет_09_159"/>
      <sheetName val="ПФ_09_159"/>
      <sheetName val="ПД_09_159"/>
      <sheetName val="Бюджет_3кв__159"/>
      <sheetName val="Список_дефектов9"/>
      <sheetName val="ПФ_3кв__159"/>
      <sheetName val="ПД_3кв__159"/>
      <sheetName val="Бюджет_9мес__159"/>
      <sheetName val="ПФ_9мес__159"/>
      <sheetName val="ПД_9мес__159"/>
      <sheetName val="Бюджет_10_159"/>
      <sheetName val="ПФ_10_159"/>
      <sheetName val="ПД_10_159"/>
      <sheetName val="Бюджет_11_159"/>
      <sheetName val="ПФ_11_159"/>
      <sheetName val="ПД_11_159"/>
      <sheetName val="Бюджет_12_159"/>
      <sheetName val="ПФ_12_159"/>
      <sheetName val="ПД_12_159"/>
      <sheetName val="Бюджет_4кв__159"/>
      <sheetName val="ПФ_4кв__159"/>
      <sheetName val="ПД_4кв__159"/>
      <sheetName val="ТО_20169"/>
      <sheetName val="Производство_электроэнергии9"/>
      <sheetName val="Т19_19"/>
      <sheetName val="Сценарные_условия9"/>
      <sheetName val="Содержание_-_расшир_формат9"/>
      <sheetName val="Содержание_-_агрегир__формат9"/>
      <sheetName val="1_Общие_сведения9"/>
      <sheetName val="2_Оценочные_показатели9"/>
      <sheetName val="9_ОФР9"/>
      <sheetName val="3_Программа_реализации9"/>
      <sheetName val="4_Баланс_эм9"/>
      <sheetName val="5_Производство9"/>
      <sheetName val="6_Топливо9"/>
      <sheetName val="7_ИПР9"/>
      <sheetName val="8_Затраты_на_персонал9"/>
      <sheetName val="10_1__Смета_затрат9"/>
      <sheetName val="10_2__Прочие_ДиР9"/>
      <sheetName val="11__БДР9"/>
      <sheetName val="12_БДДС_(ДПН)9"/>
      <sheetName val="13_Прогнозный_баланс9"/>
      <sheetName val="14_ПУЭ9"/>
      <sheetName val="ОР_новая_методика_29"/>
      <sheetName val="ОР_новая_методика9"/>
      <sheetName val="_O???9"/>
      <sheetName val="_O9"/>
      <sheetName val="_O?9"/>
      <sheetName val="1_3_Расчет_НВВ_по_RAB_(2022)9"/>
      <sheetName val="1_7_Баланс_ээ9"/>
      <sheetName val="прил_18"/>
      <sheetName val="_O___7"/>
      <sheetName val="_O_7"/>
      <sheetName val="0_17"/>
      <sheetName val="24_17"/>
      <sheetName val="6_17"/>
      <sheetName val="Page_27"/>
      <sheetName val="Служебный_лист7"/>
      <sheetName val="на_1_тут7"/>
      <sheetName val="ESTI_7"/>
      <sheetName val="main_gate_house7"/>
      <sheetName val="см-2_шатурс_сети__проект_работ7"/>
      <sheetName val="Расчет_НВВ_общий7"/>
      <sheetName val="group_structure7"/>
      <sheetName val="income_statement7"/>
      <sheetName val="Форма_сетевой_график_ЭРСБ7"/>
      <sheetName val="B_inputs7"/>
      <sheetName val="тариф_Бежецк7"/>
      <sheetName val="Лимит_по_протоколам7"/>
      <sheetName val="Для_лимита_20167"/>
      <sheetName val="Для_лимита_2016_(И)7"/>
      <sheetName val="Валдай_20137"/>
      <sheetName val="Вер-Д__20137"/>
      <sheetName val="Вол-Д_20137"/>
      <sheetName val="Вол-О_20137"/>
      <sheetName val="Вологда_20137"/>
      <sheetName val="М_20137"/>
      <sheetName val="Пр_20137"/>
      <sheetName val="Чер_20137"/>
      <sheetName val="Упр_20137"/>
      <sheetName val="СПБ_20137"/>
      <sheetName val="Валдай_20147"/>
      <sheetName val="Вер-Д_20147"/>
      <sheetName val="Вол-Д_20147"/>
      <sheetName val="Вол-О_20147"/>
      <sheetName val="Вологда_20147"/>
      <sheetName val="М_20147"/>
      <sheetName val="Пр_20147"/>
      <sheetName val="Чер_20147"/>
      <sheetName val="Упр_20147"/>
      <sheetName val="СПБ_20147"/>
      <sheetName val="Валдай_20157"/>
      <sheetName val="Вер-Д_20157"/>
      <sheetName val="Вол-Д_20157"/>
      <sheetName val="Вол-О_20157"/>
      <sheetName val="Вологда_20157"/>
      <sheetName val="М_20157"/>
      <sheetName val="Пр_20157"/>
      <sheetName val="Чер_20157"/>
      <sheetName val="Упр_20157"/>
      <sheetName val="СПБ_20157"/>
      <sheetName val="РЕЗЕРВ_(c_эрками)7"/>
      <sheetName val="СПБ_7"/>
      <sheetName val="Исходные_данные1"/>
      <sheetName val="ras_bs1"/>
      <sheetName val="ФЭ_модель1"/>
      <sheetName val="2008_-20101"/>
      <sheetName val="Калькуляция_кв1"/>
      <sheetName val="Расчет_системных_блоков1"/>
      <sheetName val="реализация_СВОД11"/>
      <sheetName val="реализация_нерег11"/>
      <sheetName val="реализация_рег11"/>
      <sheetName val="расчет_смешанного_тарифа11"/>
      <sheetName val="товарка_население11"/>
      <sheetName val="товарка_исх11"/>
      <sheetName val="смешанный_тариф_рег11"/>
      <sheetName val="товарка_рег11"/>
      <sheetName val="смешанный_тариф_нерег11"/>
      <sheetName val="товарка_нерег11"/>
      <sheetName val="смешанный_тариф_итого11"/>
      <sheetName val="товарка_итого11"/>
      <sheetName val="1_1_1_1_(товарка_исх_)11"/>
      <sheetName val="1_1_1_1_(товарка_рег)11"/>
      <sheetName val="1_1_1_1_(товарка_нерег)11"/>
      <sheetName val="1_1_1_1_(товарка_итого)11"/>
      <sheetName val="1_1_1_1_(товарка_горсети_исх_11"/>
      <sheetName val="1_1_1_1_(товарка_горсети_рег)11"/>
      <sheetName val="1_1_1_1_(товарка_горсети_нере11"/>
      <sheetName val="1_1_1_1_(товарка_горсети_итог11"/>
      <sheetName val="товарка_отрасли11"/>
      <sheetName val="товарка_группы11"/>
      <sheetName val="товарка_горсети11"/>
      <sheetName val="Анализ_по_товарке11"/>
      <sheetName val="Анализ_по_товарке_(ОПП)11"/>
      <sheetName val="Анализ_по_реализации11"/>
      <sheetName val="товарка_факт_по_рег__тарифу11"/>
      <sheetName val="Анализ_товарки_по_рег__тарифу11"/>
      <sheetName val="Анализ_товарки_ОПП_рег__тариф11"/>
      <sheetName val="P2_111"/>
      <sheetName val="Мониторинг__211"/>
      <sheetName val="группы_итого_1с11"/>
      <sheetName val="группы_рег_11"/>
      <sheetName val="группы_нерег_11"/>
      <sheetName val="группы_перерасчет_рег_11"/>
      <sheetName val="группы_перерасчет_нерег_11"/>
      <sheetName val="группы_итого_проверка11"/>
      <sheetName val="Бюджет_2010_ожид_11"/>
      <sheetName val="Ген__не_уч__ОРЭМ11"/>
      <sheetName val="шаблон_для_R311"/>
      <sheetName val="Форма_20_(1)11"/>
      <sheetName val="Форма_20_(2)11"/>
      <sheetName val="Форма_20_(3)11"/>
      <sheetName val="Форма_20_(4)11"/>
      <sheetName val="Форма_20_(5)11"/>
      <sheetName val="18_211"/>
      <sheetName val="17_111"/>
      <sheetName val="2_311"/>
      <sheetName val="21_311"/>
      <sheetName val="анализ_5011"/>
      <sheetName val="анализ_5111"/>
      <sheetName val="анализ_5711"/>
      <sheetName val="анализ_6211"/>
      <sheetName val="расшифровка_6211"/>
      <sheetName val="76_5,5111"/>
      <sheetName val="91_2,5111"/>
      <sheetName val="расх__из_приб__фев_201011"/>
      <sheetName val="инвест_прогр11"/>
      <sheetName val="сч_60_услуги_СЭ11"/>
      <sheetName val="БР_продажа_11"/>
      <sheetName val="КЗ_60_111"/>
      <sheetName val="КЗ_76_511"/>
      <sheetName val="авансы_выданные_60_211"/>
      <sheetName val="_анализ__7011"/>
      <sheetName val="68_1_ПОДОХОДНЫЙ11"/>
      <sheetName val="68_2_НДС11"/>
      <sheetName val="68_4_налог_на_ПРИБЫЛЬ11"/>
      <sheetName val="68_4_1__платежи_в_бюджет11"/>
      <sheetName val="68_4_2_начисление__налога_ПРИ11"/>
      <sheetName val="68_8_ИМУЩЕСТВО11"/>
      <sheetName val="68_10_ОКР_СРЕДА11"/>
      <sheetName val="68_11_ТРАНСПОРТ11"/>
      <sheetName val="68_12_ЗЕМЛЯ11"/>
      <sheetName val="68_14_ГОСПОШЛИНА11"/>
      <sheetName val="Анализ_9711"/>
      <sheetName val="69_1_СОЦ_СТРАХ11"/>
      <sheetName val="69_2_ПФ11"/>
      <sheetName val="69_3_МЕД_СТРАХ_11"/>
      <sheetName val="69_11_ТРАВМАТИЗМ11"/>
      <sheetName val="58_1_АКЦИИ_СГЭС11"/>
      <sheetName val="58_2_ВЕКСЕЛЯ11"/>
      <sheetName val="58_3_ЗАЙМЫ11"/>
      <sheetName val="58_2_91_1_ВЕКСЕЛЯ11"/>
      <sheetName val="91_2_58_2_ВЕКСЕЛЯ11"/>
      <sheetName val="анализ_сч_7511"/>
      <sheetName val="план_счетов11"/>
      <sheetName val="Лист1_(2)11"/>
      <sheetName val="Электроэн_4кв11"/>
      <sheetName val="Вода_4кв11"/>
      <sheetName val="Тепло_4кв11"/>
      <sheetName val="ДПН_внутр11"/>
      <sheetName val="ДПН_АРМ11"/>
      <sheetName val="P2_210"/>
      <sheetName val="14б_ДПН_отчет10"/>
      <sheetName val="16а_Сводный_анализ10"/>
      <sheetName val="Таб1_110"/>
      <sheetName val="ПС_110_кВ_№13_А10"/>
      <sheetName val="Ф-1_(для_АО-энерго)10"/>
      <sheetName val="Ф-2_(для_АО-энерго)10"/>
      <sheetName val="Расчёт_НВВ_по_RAB10"/>
      <sheetName val="СВОД_БДДС10"/>
      <sheetName val="2__Баланс10"/>
      <sheetName val="3__БДДС10"/>
      <sheetName val="Бюджет_15_поквартально_10"/>
      <sheetName val="Бюджет_01_1510"/>
      <sheetName val="ПФ_01_1510"/>
      <sheetName val="ПД_01_1510"/>
      <sheetName val="Бюджет_02_1510"/>
      <sheetName val="ПФ_02_1510"/>
      <sheetName val="ПД_02_1510"/>
      <sheetName val="Бюджет_03_1510"/>
      <sheetName val="ПФ_03_1510"/>
      <sheetName val="ПД_03_1510"/>
      <sheetName val="Бюджет_1кв__1510"/>
      <sheetName val="ПФ_1кв__1510"/>
      <sheetName val="ПД_1кв__1510"/>
      <sheetName val="Бюджет_04_1510"/>
      <sheetName val="ПФ_04_1510"/>
      <sheetName val="ПД_04_1510"/>
      <sheetName val="Бюджет_05_1510"/>
      <sheetName val="ПФ_05_1510"/>
      <sheetName val="ПД_05_1510"/>
      <sheetName val="Бюджет_06_1510"/>
      <sheetName val="ПФ_06_1510"/>
      <sheetName val="ПД_06_1510"/>
      <sheetName val="Бюджет_2кв__1510"/>
      <sheetName val="ПФ_2кв__1510"/>
      <sheetName val="ПД_2кв__1510"/>
      <sheetName val="Бюджет_6мес__1510"/>
      <sheetName val="ПФ_6мес__1510"/>
      <sheetName val="ТюмТПО_10"/>
      <sheetName val="ЮжТПО_10"/>
      <sheetName val="ПС_-_Действующие10"/>
      <sheetName val="ПД_6мес__1510"/>
      <sheetName val="Бюджет_07_1510"/>
      <sheetName val="ПФ_07_1510"/>
      <sheetName val="ПД_07_1510"/>
      <sheetName val="Бюджет_08_1510"/>
      <sheetName val="ПФ_08_1510"/>
      <sheetName val="ПД_08_1510"/>
      <sheetName val="Бюджет_09_1510"/>
      <sheetName val="ПФ_09_1510"/>
      <sheetName val="ПД_09_1510"/>
      <sheetName val="Бюджет_3кв__1510"/>
      <sheetName val="Список_дефектов10"/>
      <sheetName val="ПФ_3кв__1510"/>
      <sheetName val="ПД_3кв__1510"/>
      <sheetName val="Бюджет_9мес__1510"/>
      <sheetName val="ПФ_9мес__1510"/>
      <sheetName val="ПД_9мес__1510"/>
      <sheetName val="Бюджет_10_1510"/>
      <sheetName val="ПФ_10_1510"/>
      <sheetName val="ПД_10_1510"/>
      <sheetName val="Бюджет_11_1510"/>
      <sheetName val="ПФ_11_1510"/>
      <sheetName val="ПД_11_1510"/>
      <sheetName val="Бюджет_12_1510"/>
      <sheetName val="ПФ_12_1510"/>
      <sheetName val="ПД_12_1510"/>
      <sheetName val="Бюджет_4кв__1510"/>
      <sheetName val="ПФ_4кв__1510"/>
      <sheetName val="ПД_4кв__1510"/>
      <sheetName val="ТО_201610"/>
      <sheetName val="Производство_электроэнергии10"/>
      <sheetName val="Т19_110"/>
      <sheetName val="Сценарные_условия10"/>
      <sheetName val="Содержание_-_расшир_формат10"/>
      <sheetName val="Содержание_-_агрегир__формат10"/>
      <sheetName val="1_Общие_сведения10"/>
      <sheetName val="2_Оценочные_показатели10"/>
      <sheetName val="9_ОФР10"/>
      <sheetName val="3_Программа_реализации10"/>
      <sheetName val="4_Баланс_эм10"/>
      <sheetName val="5_Производство10"/>
      <sheetName val="6_Топливо10"/>
      <sheetName val="7_ИПР10"/>
      <sheetName val="8_Затраты_на_персонал10"/>
      <sheetName val="10_1__Смета_затрат10"/>
      <sheetName val="10_2__Прочие_ДиР10"/>
      <sheetName val="11__БДР10"/>
      <sheetName val="12_БДДС_(ДПН)10"/>
      <sheetName val="13_Прогнозный_баланс10"/>
      <sheetName val="14_ПУЭ10"/>
      <sheetName val="ОР_новая_методика_210"/>
      <sheetName val="ОР_новая_методика10"/>
      <sheetName val="_O???10"/>
      <sheetName val="_O10"/>
      <sheetName val="_O?10"/>
      <sheetName val="1_3_Расчет_НВВ_по_RAB_(2022)10"/>
      <sheetName val="1_7_Баланс_ээ10"/>
      <sheetName val="прил_19"/>
      <sheetName val="_O___8"/>
      <sheetName val="_O_8"/>
      <sheetName val="0_18"/>
      <sheetName val="24_18"/>
      <sheetName val="6_18"/>
      <sheetName val="Page_28"/>
      <sheetName val="Служебный_лист8"/>
      <sheetName val="на_1_тут8"/>
      <sheetName val="ESTI_8"/>
      <sheetName val="main_gate_house8"/>
      <sheetName val="см-2_шатурс_сети__проект_работ8"/>
      <sheetName val="Расчет_НВВ_общий8"/>
      <sheetName val="group_structure8"/>
      <sheetName val="income_statement8"/>
      <sheetName val="Форма_сетевой_график_ЭРСБ8"/>
      <sheetName val="B_inputs8"/>
      <sheetName val="тариф_Бежецк8"/>
      <sheetName val="Лимит_по_протоколам8"/>
      <sheetName val="Для_лимита_20168"/>
      <sheetName val="Для_лимита_2016_(И)8"/>
      <sheetName val="Валдай_20138"/>
      <sheetName val="Вер-Д__20138"/>
      <sheetName val="Вол-Д_20138"/>
      <sheetName val="Вол-О_20138"/>
      <sheetName val="Вологда_20138"/>
      <sheetName val="М_20138"/>
      <sheetName val="Пр_20138"/>
      <sheetName val="Чер_20138"/>
      <sheetName val="Упр_20138"/>
      <sheetName val="СПБ_20138"/>
      <sheetName val="Валдай_20148"/>
      <sheetName val="Вер-Д_20148"/>
      <sheetName val="Вол-Д_20148"/>
      <sheetName val="Вол-О_20148"/>
      <sheetName val="Вологда_20148"/>
      <sheetName val="М_20148"/>
      <sheetName val="Пр_20148"/>
      <sheetName val="Чер_20148"/>
      <sheetName val="Упр_20148"/>
      <sheetName val="СПБ_20148"/>
      <sheetName val="Валдай_20158"/>
      <sheetName val="Вер-Д_20158"/>
      <sheetName val="Вол-Д_20158"/>
      <sheetName val="Вол-О_20158"/>
      <sheetName val="Вологда_20158"/>
      <sheetName val="М_20158"/>
      <sheetName val="Пр_20158"/>
      <sheetName val="Чер_20158"/>
      <sheetName val="Упр_20158"/>
      <sheetName val="СПБ_20158"/>
      <sheetName val="РЕЗЕРВ_(c_эрками)8"/>
      <sheetName val="СПБ_8"/>
      <sheetName val="Исходные_данные2"/>
      <sheetName val="ras_bs2"/>
      <sheetName val="ФЭ_модель2"/>
      <sheetName val="2008_-20102"/>
      <sheetName val="Калькуляция_кв2"/>
      <sheetName val="Расчет_системных_блоков2"/>
      <sheetName val="СН "/>
      <sheetName val="База"/>
      <sheetName val="5.2-опер.рас пп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СЦТ"/>
      <sheetName val="Постовалов-ф"/>
      <sheetName val="промежуточный расчет"/>
      <sheetName val="Setup"/>
      <sheetName val="Generators"/>
      <sheetName val="Transmission"/>
      <sheetName val="Demand"/>
      <sheetName val="Scenarios"/>
      <sheetName val="Flow summary"/>
      <sheetName val="Flows"/>
      <sheetName val="Generator summary"/>
      <sheetName val="PARAMETRES"/>
      <sheetName val="Рейтинг"/>
      <sheetName val="IBASE"/>
      <sheetName val="regs"/>
      <sheetName val="ДЛЯ ЗАПОЛНЕНИЯ"/>
      <sheetName val="Допущения"/>
      <sheetName val="Данные"/>
      <sheetName val="Инвестиции"/>
      <sheetName val="Исходные"/>
      <sheetName val="Исходные данные и тариф ЭЛЕКТР"/>
      <sheetName val="ИТ-бюджет"/>
      <sheetName val="Вода для ГВС"/>
      <sheetName val="Легенда"/>
      <sheetName val="Отопление"/>
      <sheetName val="т1.15(смета8а)"/>
      <sheetName val="тар"/>
      <sheetName val="Липецк"/>
      <sheetName val="sapactivexlhiddensheet"/>
      <sheetName val="Лист13"/>
      <sheetName val="Ввод данных"/>
      <sheetName val="Приложение (ТЭЦ) "/>
      <sheetName val="17СВОД-ПУ"/>
      <sheetName val="_x005f_x0018_O_x005f"/>
      <sheetName val="реализация_СВОД12"/>
      <sheetName val="реализация_нерег12"/>
      <sheetName val="реализация_рег12"/>
      <sheetName val="расчет_смешанного_тарифа12"/>
      <sheetName val="товарка_население12"/>
      <sheetName val="товарка_исх12"/>
      <sheetName val="смешанный_тариф_рег12"/>
      <sheetName val="товарка_рег12"/>
      <sheetName val="смешанный_тариф_нерег12"/>
      <sheetName val="товарка_нерег12"/>
      <sheetName val="смешанный_тариф_итого12"/>
      <sheetName val="товарка_итого12"/>
      <sheetName val="1_1_1_1_(товарка_исх_)12"/>
      <sheetName val="1_1_1_1_(товарка_рег)12"/>
      <sheetName val="1_1_1_1_(товарка_нерег)12"/>
      <sheetName val="1_1_1_1_(товарка_итого)12"/>
      <sheetName val="1_1_1_1_(товарка_горсети_исх_12"/>
      <sheetName val="1_1_1_1_(товарка_горсети_рег)12"/>
      <sheetName val="1_1_1_1_(товарка_горсети_нере12"/>
      <sheetName val="1_1_1_1_(товарка_горсети_итог12"/>
      <sheetName val="товарка_отрасли12"/>
      <sheetName val="товарка_группы12"/>
      <sheetName val="товарка_горсети12"/>
      <sheetName val="Анализ_по_товарке12"/>
      <sheetName val="Анализ_по_товарке_(ОПП)12"/>
      <sheetName val="Анализ_по_реализации12"/>
      <sheetName val="товарка_факт_по_рег__тарифу12"/>
      <sheetName val="Анализ_товарки_по_рег__тарифу12"/>
      <sheetName val="Анализ_товарки_ОПП_рег__тариф12"/>
      <sheetName val="P2_112"/>
      <sheetName val="Мониторинг__212"/>
      <sheetName val="шаблон_для_R312"/>
      <sheetName val="группы_итого_1с12"/>
      <sheetName val="группы_рег_12"/>
      <sheetName val="группы_нерег_12"/>
      <sheetName val="группы_перерасчет_рег_12"/>
      <sheetName val="группы_перерасчет_нерег_12"/>
      <sheetName val="группы_итого_проверка12"/>
      <sheetName val="Бюджет_2010_ожид_12"/>
      <sheetName val="Форма_20_(1)12"/>
      <sheetName val="Форма_20_(2)12"/>
      <sheetName val="Форма_20_(3)12"/>
      <sheetName val="Форма_20_(4)12"/>
      <sheetName val="Форма_20_(5)12"/>
      <sheetName val="18_212"/>
      <sheetName val="17_112"/>
      <sheetName val="2_312"/>
      <sheetName val="Ген__не_уч__ОРЭМ12"/>
      <sheetName val="21_312"/>
      <sheetName val="анализ_5012"/>
      <sheetName val="анализ_5112"/>
      <sheetName val="анализ_5712"/>
      <sheetName val="анализ_6212"/>
      <sheetName val="расшифровка_6212"/>
      <sheetName val="76_5,5112"/>
      <sheetName val="91_2,5112"/>
      <sheetName val="расх__из_приб__фев_201012"/>
      <sheetName val="инвест_прогр12"/>
      <sheetName val="сч_60_услуги_СЭ12"/>
      <sheetName val="БР_продажа_12"/>
      <sheetName val="КЗ_60_112"/>
      <sheetName val="КЗ_76_512"/>
      <sheetName val="авансы_выданные_60_212"/>
      <sheetName val="_анализ__7012"/>
      <sheetName val="68_1_ПОДОХОДНЫЙ12"/>
      <sheetName val="68_2_НДС12"/>
      <sheetName val="68_4_налог_на_ПРИБЫЛЬ12"/>
      <sheetName val="68_4_1__платежи_в_бюджет12"/>
      <sheetName val="68_4_2_начисление__налога_ПРИ12"/>
      <sheetName val="68_8_ИМУЩЕСТВО12"/>
      <sheetName val="68_10_ОКР_СРЕДА12"/>
      <sheetName val="68_11_ТРАНСПОРТ12"/>
      <sheetName val="68_12_ЗЕМЛЯ12"/>
      <sheetName val="68_14_ГОСПОШЛИНА12"/>
      <sheetName val="Анализ_9712"/>
      <sheetName val="69_1_СОЦ_СТРАХ12"/>
      <sheetName val="69_2_ПФ12"/>
      <sheetName val="69_3_МЕД_СТРАХ_12"/>
      <sheetName val="69_11_ТРАВМАТИЗМ12"/>
      <sheetName val="58_1_АКЦИИ_СГЭС12"/>
      <sheetName val="58_2_ВЕКСЕЛЯ12"/>
      <sheetName val="58_3_ЗАЙМЫ12"/>
      <sheetName val="58_2_91_1_ВЕКСЕЛЯ12"/>
      <sheetName val="91_2_58_2_ВЕКСЕЛЯ12"/>
      <sheetName val="анализ_сч_7512"/>
      <sheetName val="план_счетов12"/>
      <sheetName val="Лист1_(2)12"/>
      <sheetName val="Электроэн_4кв12"/>
      <sheetName val="Вода_4кв12"/>
      <sheetName val="Тепло_4кв12"/>
      <sheetName val="ДПН_внутр12"/>
      <sheetName val="ДПН_АРМ12"/>
      <sheetName val="P2_211"/>
      <sheetName val="14б_ДПН_отчет11"/>
      <sheetName val="16а_Сводный_анализ11"/>
      <sheetName val="Таб1_111"/>
      <sheetName val="ПС_110_кВ_№13_А11"/>
      <sheetName val="Ф-1_(для_АО-энерго)11"/>
      <sheetName val="Ф-2_(для_АО-энерго)11"/>
      <sheetName val="Расчёт_НВВ_по_RAB11"/>
      <sheetName val="СВОД_БДДС11"/>
      <sheetName val="2__Баланс11"/>
      <sheetName val="3__БДДС11"/>
      <sheetName val="Бюджет_15_поквартально_11"/>
      <sheetName val="Бюджет_01_1511"/>
      <sheetName val="ПФ_01_1511"/>
      <sheetName val="ПД_01_1511"/>
      <sheetName val="Бюджет_02_1511"/>
      <sheetName val="ПФ_02_1511"/>
      <sheetName val="ПД_02_1511"/>
      <sheetName val="Бюджет_03_1511"/>
      <sheetName val="ПФ_03_1511"/>
      <sheetName val="ПД_03_1511"/>
      <sheetName val="Бюджет_1кв__1511"/>
      <sheetName val="ПФ_1кв__1511"/>
      <sheetName val="ПД_1кв__1511"/>
      <sheetName val="Бюджет_04_1511"/>
      <sheetName val="ПФ_04_1511"/>
      <sheetName val="ПД_04_1511"/>
      <sheetName val="Бюджет_05_1511"/>
      <sheetName val="ПФ_05_1511"/>
      <sheetName val="ПД_05_1511"/>
      <sheetName val="Бюджет_06_1511"/>
      <sheetName val="ПФ_06_1511"/>
      <sheetName val="ПД_06_1511"/>
      <sheetName val="Бюджет_2кв__1511"/>
      <sheetName val="ПФ_2кв__1511"/>
      <sheetName val="ПД_2кв__1511"/>
      <sheetName val="Бюджет_6мес__1511"/>
      <sheetName val="ПФ_6мес__1511"/>
      <sheetName val="ТюмТПО_11"/>
      <sheetName val="ЮжТПО_11"/>
      <sheetName val="ПС_-_Действующие11"/>
      <sheetName val="ПД_6мес__1511"/>
      <sheetName val="Бюджет_07_1511"/>
      <sheetName val="ПФ_07_1511"/>
      <sheetName val="ПД_07_1511"/>
      <sheetName val="Бюджет_08_1511"/>
      <sheetName val="ПФ_08_1511"/>
      <sheetName val="ПД_08_1511"/>
      <sheetName val="Бюджет_09_1511"/>
      <sheetName val="ПФ_09_1511"/>
      <sheetName val="ПД_09_1511"/>
      <sheetName val="Бюджет_3кв__1511"/>
      <sheetName val="Список_дефектов11"/>
      <sheetName val="ПФ_3кв__1511"/>
      <sheetName val="ПД_3кв__1511"/>
      <sheetName val="Бюджет_9мес__1511"/>
      <sheetName val="ПФ_9мес__1511"/>
      <sheetName val="ПД_9мес__1511"/>
      <sheetName val="Бюджет_10_1511"/>
      <sheetName val="ПФ_10_1511"/>
      <sheetName val="ПД_10_1511"/>
      <sheetName val="Бюджет_11_1511"/>
      <sheetName val="ПФ_11_1511"/>
      <sheetName val="ПД_11_1511"/>
      <sheetName val="Бюджет_12_1511"/>
      <sheetName val="ПФ_12_1511"/>
      <sheetName val="ПД_12_1511"/>
      <sheetName val="Бюджет_4кв__1511"/>
      <sheetName val="ПФ_4кв__1511"/>
      <sheetName val="ПД_4кв__1511"/>
      <sheetName val="ТО_201611"/>
      <sheetName val="Производство_электроэнергии11"/>
      <sheetName val="Т19_111"/>
      <sheetName val="Сценарные_условия11"/>
      <sheetName val="Содержание_-_расшир_формат11"/>
      <sheetName val="Содержание_-_агрегир__формат11"/>
      <sheetName val="1_Общие_сведения11"/>
      <sheetName val="2_Оценочные_показатели11"/>
      <sheetName val="9_ОФР11"/>
      <sheetName val="3_Программа_реализации11"/>
      <sheetName val="4_Баланс_эм11"/>
      <sheetName val="5_Производство11"/>
      <sheetName val="6_Топливо11"/>
      <sheetName val="7_ИПР11"/>
      <sheetName val="8_Затраты_на_персонал11"/>
      <sheetName val="10_1__Смета_затрат11"/>
      <sheetName val="10_2__Прочие_ДиР11"/>
      <sheetName val="11__БДР11"/>
      <sheetName val="12_БДДС_(ДПН)11"/>
      <sheetName val="13_Прогнозный_баланс11"/>
      <sheetName val="14_ПУЭ11"/>
      <sheetName val="ОР_новая_методика_211"/>
      <sheetName val="ОР_новая_методика11"/>
      <sheetName val="_O???11"/>
      <sheetName val="_O11"/>
      <sheetName val="_O?11"/>
      <sheetName val="1_3_Расчет_НВВ_по_RAB_(2022)11"/>
      <sheetName val="1_7_Баланс_ээ11"/>
      <sheetName val="прил_110"/>
      <sheetName val="_O___9"/>
      <sheetName val="_O_9"/>
      <sheetName val="0_19"/>
      <sheetName val="24_19"/>
      <sheetName val="6_19"/>
      <sheetName val="Page_29"/>
      <sheetName val="Служебный_лист9"/>
      <sheetName val="на_1_тут9"/>
      <sheetName val="ESTI_9"/>
      <sheetName val="main_gate_house9"/>
      <sheetName val="см-2_шатурс_сети__проект_работ9"/>
      <sheetName val="Расчет_НВВ_общий9"/>
      <sheetName val="group_structure9"/>
      <sheetName val="income_statement9"/>
      <sheetName val="Форма_сетевой_график_ЭРСБ9"/>
      <sheetName val="B_inputs9"/>
      <sheetName val="Лимит_по_протоколам9"/>
      <sheetName val="Для_лимита_20169"/>
      <sheetName val="Для_лимита_2016_(И)9"/>
      <sheetName val="Валдай_20139"/>
      <sheetName val="Вер-Д__20139"/>
      <sheetName val="Вол-Д_20139"/>
      <sheetName val="Вол-О_20139"/>
      <sheetName val="Вологда_20139"/>
      <sheetName val="М_20139"/>
      <sheetName val="Пр_20139"/>
      <sheetName val="Чер_20139"/>
      <sheetName val="Упр_20139"/>
      <sheetName val="СПБ_20139"/>
      <sheetName val="Валдай_20149"/>
      <sheetName val="Вер-Д_20149"/>
      <sheetName val="Вол-Д_20149"/>
      <sheetName val="Вол-О_20149"/>
      <sheetName val="Вологда_20149"/>
      <sheetName val="М_20149"/>
      <sheetName val="Пр_20149"/>
      <sheetName val="Чер_20149"/>
      <sheetName val="Упр_20149"/>
      <sheetName val="СПБ_20149"/>
      <sheetName val="Валдай_20159"/>
      <sheetName val="Вер-Д_20159"/>
      <sheetName val="Вол-Д_20159"/>
      <sheetName val="Вол-О_20159"/>
      <sheetName val="Вологда_20159"/>
      <sheetName val="М_20159"/>
      <sheetName val="Пр_20159"/>
      <sheetName val="Чер_20159"/>
      <sheetName val="Упр_20159"/>
      <sheetName val="СПБ_20159"/>
      <sheetName val="РЕЗЕРВ_(c_эрками)9"/>
      <sheetName val="СПБ_9"/>
      <sheetName val="тариф_Бежецк9"/>
      <sheetName val="Исходные_данные3"/>
      <sheetName val="ras_bs3"/>
      <sheetName val="ФЭ_модель3"/>
      <sheetName val="2008_-20103"/>
      <sheetName val="Калькуляция_кв3"/>
      <sheetName val="Расчет_системных_блоков3"/>
      <sheetName val="dairy_precedents"/>
      <sheetName val="факт_2018"/>
      <sheetName val="31_08_2004"/>
      <sheetName val="Анали蕈Ë"/>
      <sheetName val="Анали"/>
      <sheetName val="O_x00"/>
      <sheetName val="Список_компаний_сектора"/>
      <sheetName val="Поставщики_и_субподрядчики"/>
      <sheetName val="Форма_28кот_"/>
      <sheetName val="Tav_22_Rischio_di_Credito"/>
      <sheetName val="ф_5"/>
      <sheetName val="Dati_Caricati"/>
      <sheetName val="Предлагаемая_новая_форма_СТРС"/>
      <sheetName val="расчет_НВВ_РСК_по_RAB"/>
      <sheetName val="СН_"/>
      <sheetName val="5_2-опер_рас_пп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промежуточный_расчет"/>
      <sheetName val="Flow_summary"/>
      <sheetName val="Generator_summary"/>
      <sheetName val="ДЛЯ_ЗАПОЛНЕНИЯ"/>
      <sheetName val="Исходные_данные_и_тариф_ЭЛЕКТР"/>
      <sheetName val="Вода_для_ГВС"/>
      <sheetName val="т1_15(смета8а)"/>
      <sheetName val="Ввод_данных"/>
      <sheetName val="Приложение_(ТЭЦ)_"/>
      <sheetName val="АЭ"/>
      <sheetName val="Переустройство по дог. "/>
      <sheetName val="акт дт кт_задолж_31_03_2010"/>
      <sheetName val="Анали "/>
      <sheetName val=" "/>
      <sheetName val=" O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>
        <row r="1">
          <cell r="A1">
            <v>0</v>
          </cell>
        </row>
      </sheetData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 refreshError="1"/>
      <sheetData sheetId="606" refreshError="1"/>
      <sheetData sheetId="607" refreshError="1"/>
      <sheetData sheetId="608" refreshError="1"/>
      <sheetData sheetId="609">
        <row r="1">
          <cell r="A1">
            <v>0</v>
          </cell>
        </row>
      </sheetData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>
        <row r="1">
          <cell r="A1">
            <v>0</v>
          </cell>
        </row>
      </sheetData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>
        <row r="1">
          <cell r="A1">
            <v>0</v>
          </cell>
        </row>
      </sheetData>
      <sheetData sheetId="664">
        <row r="1">
          <cell r="A1">
            <v>0</v>
          </cell>
        </row>
      </sheetData>
      <sheetData sheetId="665">
        <row r="1">
          <cell r="A1">
            <v>0</v>
          </cell>
        </row>
      </sheetData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>
        <row r="1">
          <cell r="A1">
            <v>0</v>
          </cell>
        </row>
      </sheetData>
      <sheetData sheetId="679">
        <row r="1">
          <cell r="A1">
            <v>0</v>
          </cell>
        </row>
      </sheetData>
      <sheetData sheetId="680">
        <row r="1">
          <cell r="A1">
            <v>0</v>
          </cell>
        </row>
      </sheetData>
      <sheetData sheetId="681" refreshError="1"/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>
        <row r="1">
          <cell r="A1">
            <v>0</v>
          </cell>
        </row>
      </sheetData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 refreshError="1"/>
      <sheetData sheetId="739" refreshError="1"/>
      <sheetData sheetId="740" refreshError="1"/>
      <sheetData sheetId="741">
        <row r="1">
          <cell r="A1">
            <v>0</v>
          </cell>
        </row>
      </sheetData>
      <sheetData sheetId="742">
        <row r="1">
          <cell r="A1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1">
          <cell r="A1">
            <v>0</v>
          </cell>
        </row>
      </sheetData>
      <sheetData sheetId="1003">
        <row r="1">
          <cell r="A1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1">
          <cell r="A1">
            <v>0</v>
          </cell>
        </row>
      </sheetData>
      <sheetData sheetId="1015">
        <row r="1">
          <cell r="A1">
            <v>0</v>
          </cell>
        </row>
      </sheetData>
      <sheetData sheetId="1016">
        <row r="1">
          <cell r="A1">
            <v>0</v>
          </cell>
        </row>
      </sheetData>
      <sheetData sheetId="1017">
        <row r="1">
          <cell r="A1">
            <v>0</v>
          </cell>
        </row>
      </sheetData>
      <sheetData sheetId="1018">
        <row r="1">
          <cell r="A1">
            <v>0</v>
          </cell>
        </row>
      </sheetData>
      <sheetData sheetId="1019">
        <row r="1">
          <cell r="A1">
            <v>0</v>
          </cell>
        </row>
      </sheetData>
      <sheetData sheetId="1020">
        <row r="1">
          <cell r="A1">
            <v>0</v>
          </cell>
        </row>
      </sheetData>
      <sheetData sheetId="1021">
        <row r="1">
          <cell r="A1">
            <v>0</v>
          </cell>
        </row>
      </sheetData>
      <sheetData sheetId="1022">
        <row r="1">
          <cell r="A1">
            <v>0</v>
          </cell>
        </row>
      </sheetData>
      <sheetData sheetId="1023">
        <row r="1">
          <cell r="A1">
            <v>0</v>
          </cell>
        </row>
      </sheetData>
      <sheetData sheetId="1024">
        <row r="1">
          <cell r="A1">
            <v>0</v>
          </cell>
        </row>
      </sheetData>
      <sheetData sheetId="1025">
        <row r="1">
          <cell r="A1">
            <v>0</v>
          </cell>
        </row>
      </sheetData>
      <sheetData sheetId="1026">
        <row r="1">
          <cell r="A1">
            <v>0</v>
          </cell>
        </row>
      </sheetData>
      <sheetData sheetId="1027">
        <row r="1">
          <cell r="A1">
            <v>0</v>
          </cell>
        </row>
      </sheetData>
      <sheetData sheetId="1028">
        <row r="1">
          <cell r="A1">
            <v>0</v>
          </cell>
        </row>
      </sheetData>
      <sheetData sheetId="1029">
        <row r="1">
          <cell r="A1">
            <v>0</v>
          </cell>
        </row>
      </sheetData>
      <sheetData sheetId="1030">
        <row r="1">
          <cell r="A1">
            <v>0</v>
          </cell>
        </row>
      </sheetData>
      <sheetData sheetId="1031">
        <row r="1">
          <cell r="A1">
            <v>0</v>
          </cell>
        </row>
      </sheetData>
      <sheetData sheetId="1032">
        <row r="1">
          <cell r="A1">
            <v>0</v>
          </cell>
        </row>
      </sheetData>
      <sheetData sheetId="1033">
        <row r="1">
          <cell r="A1">
            <v>0</v>
          </cell>
        </row>
      </sheetData>
      <sheetData sheetId="1034">
        <row r="1">
          <cell r="A1">
            <v>0</v>
          </cell>
        </row>
      </sheetData>
      <sheetData sheetId="1035">
        <row r="1">
          <cell r="A1">
            <v>0</v>
          </cell>
        </row>
      </sheetData>
      <sheetData sheetId="1036">
        <row r="1">
          <cell r="A1">
            <v>0</v>
          </cell>
        </row>
      </sheetData>
      <sheetData sheetId="1037">
        <row r="1">
          <cell r="A1">
            <v>0</v>
          </cell>
        </row>
      </sheetData>
      <sheetData sheetId="1038">
        <row r="1">
          <cell r="A1">
            <v>0</v>
          </cell>
        </row>
      </sheetData>
      <sheetData sheetId="1039">
        <row r="1">
          <cell r="A1">
            <v>0</v>
          </cell>
        </row>
      </sheetData>
      <sheetData sheetId="1040">
        <row r="1">
          <cell r="A1">
            <v>0</v>
          </cell>
        </row>
      </sheetData>
      <sheetData sheetId="1041">
        <row r="1">
          <cell r="A1">
            <v>0</v>
          </cell>
        </row>
      </sheetData>
      <sheetData sheetId="1042">
        <row r="1">
          <cell r="A1">
            <v>0</v>
          </cell>
        </row>
      </sheetData>
      <sheetData sheetId="1043">
        <row r="1">
          <cell r="A1">
            <v>0</v>
          </cell>
        </row>
      </sheetData>
      <sheetData sheetId="1044">
        <row r="1">
          <cell r="A1">
            <v>0</v>
          </cell>
        </row>
      </sheetData>
      <sheetData sheetId="1045">
        <row r="1">
          <cell r="A1">
            <v>0</v>
          </cell>
        </row>
      </sheetData>
      <sheetData sheetId="1046">
        <row r="1">
          <cell r="A1">
            <v>0</v>
          </cell>
        </row>
      </sheetData>
      <sheetData sheetId="1047">
        <row r="1">
          <cell r="A1">
            <v>0</v>
          </cell>
        </row>
      </sheetData>
      <sheetData sheetId="1048">
        <row r="1">
          <cell r="A1">
            <v>0</v>
          </cell>
        </row>
      </sheetData>
      <sheetData sheetId="1049">
        <row r="1">
          <cell r="A1">
            <v>0</v>
          </cell>
        </row>
      </sheetData>
      <sheetData sheetId="1050">
        <row r="1">
          <cell r="A1">
            <v>0</v>
          </cell>
        </row>
      </sheetData>
      <sheetData sheetId="1051">
        <row r="1">
          <cell r="A1">
            <v>0</v>
          </cell>
        </row>
      </sheetData>
      <sheetData sheetId="1052">
        <row r="1">
          <cell r="A1">
            <v>0</v>
          </cell>
        </row>
      </sheetData>
      <sheetData sheetId="1053">
        <row r="1">
          <cell r="A1">
            <v>0</v>
          </cell>
        </row>
      </sheetData>
      <sheetData sheetId="1054">
        <row r="1">
          <cell r="A1">
            <v>0</v>
          </cell>
        </row>
      </sheetData>
      <sheetData sheetId="1055">
        <row r="1">
          <cell r="A1">
            <v>0</v>
          </cell>
        </row>
      </sheetData>
      <sheetData sheetId="1056">
        <row r="1">
          <cell r="A1">
            <v>0</v>
          </cell>
        </row>
      </sheetData>
      <sheetData sheetId="1057">
        <row r="1">
          <cell r="A1">
            <v>0</v>
          </cell>
        </row>
      </sheetData>
      <sheetData sheetId="1058">
        <row r="1">
          <cell r="A1">
            <v>0</v>
          </cell>
        </row>
      </sheetData>
      <sheetData sheetId="1059">
        <row r="1">
          <cell r="A1">
            <v>0</v>
          </cell>
        </row>
      </sheetData>
      <sheetData sheetId="1060">
        <row r="1">
          <cell r="A1">
            <v>0</v>
          </cell>
        </row>
      </sheetData>
      <sheetData sheetId="1061">
        <row r="1">
          <cell r="A1">
            <v>0</v>
          </cell>
        </row>
      </sheetData>
      <sheetData sheetId="1062">
        <row r="1">
          <cell r="A1">
            <v>0</v>
          </cell>
        </row>
      </sheetData>
      <sheetData sheetId="1063">
        <row r="1">
          <cell r="A1">
            <v>0</v>
          </cell>
        </row>
      </sheetData>
      <sheetData sheetId="1064">
        <row r="1">
          <cell r="A1">
            <v>0</v>
          </cell>
        </row>
      </sheetData>
      <sheetData sheetId="1065">
        <row r="1">
          <cell r="A1">
            <v>0</v>
          </cell>
        </row>
      </sheetData>
      <sheetData sheetId="1066">
        <row r="1">
          <cell r="A1">
            <v>0</v>
          </cell>
        </row>
      </sheetData>
      <sheetData sheetId="1067">
        <row r="1">
          <cell r="A1">
            <v>0</v>
          </cell>
        </row>
      </sheetData>
      <sheetData sheetId="1068">
        <row r="1">
          <cell r="A1">
            <v>0</v>
          </cell>
        </row>
      </sheetData>
      <sheetData sheetId="1069">
        <row r="1">
          <cell r="A1">
            <v>0</v>
          </cell>
        </row>
      </sheetData>
      <sheetData sheetId="1070">
        <row r="1">
          <cell r="A1">
            <v>0</v>
          </cell>
        </row>
      </sheetData>
      <sheetData sheetId="1071">
        <row r="1">
          <cell r="A1">
            <v>0</v>
          </cell>
        </row>
      </sheetData>
      <sheetData sheetId="1072">
        <row r="1">
          <cell r="A1">
            <v>0</v>
          </cell>
        </row>
      </sheetData>
      <sheetData sheetId="1073">
        <row r="1">
          <cell r="A1">
            <v>0</v>
          </cell>
        </row>
      </sheetData>
      <sheetData sheetId="1074">
        <row r="1">
          <cell r="A1">
            <v>0</v>
          </cell>
        </row>
      </sheetData>
      <sheetData sheetId="1075">
        <row r="1">
          <cell r="A1">
            <v>0</v>
          </cell>
        </row>
      </sheetData>
      <sheetData sheetId="1076">
        <row r="1">
          <cell r="A1">
            <v>0</v>
          </cell>
        </row>
      </sheetData>
      <sheetData sheetId="1077">
        <row r="1">
          <cell r="A1">
            <v>0</v>
          </cell>
        </row>
      </sheetData>
      <sheetData sheetId="1078">
        <row r="1">
          <cell r="A1">
            <v>0</v>
          </cell>
        </row>
      </sheetData>
      <sheetData sheetId="1079">
        <row r="1">
          <cell r="A1">
            <v>0</v>
          </cell>
        </row>
      </sheetData>
      <sheetData sheetId="1080">
        <row r="1">
          <cell r="A1">
            <v>0</v>
          </cell>
        </row>
      </sheetData>
      <sheetData sheetId="1081">
        <row r="1">
          <cell r="A1">
            <v>0</v>
          </cell>
        </row>
      </sheetData>
      <sheetData sheetId="1082">
        <row r="1">
          <cell r="A1">
            <v>0</v>
          </cell>
        </row>
      </sheetData>
      <sheetData sheetId="1083">
        <row r="1">
          <cell r="A1">
            <v>0</v>
          </cell>
        </row>
      </sheetData>
      <sheetData sheetId="1084">
        <row r="1">
          <cell r="A1">
            <v>0</v>
          </cell>
        </row>
      </sheetData>
      <sheetData sheetId="1085">
        <row r="1">
          <cell r="A1">
            <v>0</v>
          </cell>
        </row>
      </sheetData>
      <sheetData sheetId="1086">
        <row r="1">
          <cell r="A1">
            <v>0</v>
          </cell>
        </row>
      </sheetData>
      <sheetData sheetId="1087">
        <row r="1">
          <cell r="A1">
            <v>0</v>
          </cell>
        </row>
      </sheetData>
      <sheetData sheetId="1088">
        <row r="1">
          <cell r="A1">
            <v>0</v>
          </cell>
        </row>
      </sheetData>
      <sheetData sheetId="1089">
        <row r="1">
          <cell r="A1">
            <v>0</v>
          </cell>
        </row>
      </sheetData>
      <sheetData sheetId="1090">
        <row r="1">
          <cell r="A1">
            <v>0</v>
          </cell>
        </row>
      </sheetData>
      <sheetData sheetId="1091">
        <row r="1">
          <cell r="A1">
            <v>0</v>
          </cell>
        </row>
      </sheetData>
      <sheetData sheetId="1092">
        <row r="1">
          <cell r="A1">
            <v>0</v>
          </cell>
        </row>
      </sheetData>
      <sheetData sheetId="1093">
        <row r="1">
          <cell r="A1">
            <v>0</v>
          </cell>
        </row>
      </sheetData>
      <sheetData sheetId="1094">
        <row r="1">
          <cell r="A1">
            <v>0</v>
          </cell>
        </row>
      </sheetData>
      <sheetData sheetId="1095">
        <row r="1">
          <cell r="A1">
            <v>0</v>
          </cell>
        </row>
      </sheetData>
      <sheetData sheetId="1096">
        <row r="1">
          <cell r="A1">
            <v>0</v>
          </cell>
        </row>
      </sheetData>
      <sheetData sheetId="1097">
        <row r="1">
          <cell r="A1">
            <v>0</v>
          </cell>
        </row>
      </sheetData>
      <sheetData sheetId="1098">
        <row r="1">
          <cell r="A1">
            <v>0</v>
          </cell>
        </row>
      </sheetData>
      <sheetData sheetId="1099">
        <row r="1">
          <cell r="A1">
            <v>0</v>
          </cell>
        </row>
      </sheetData>
      <sheetData sheetId="1100">
        <row r="1">
          <cell r="A1">
            <v>0</v>
          </cell>
        </row>
      </sheetData>
      <sheetData sheetId="1101">
        <row r="1">
          <cell r="A1">
            <v>0</v>
          </cell>
        </row>
      </sheetData>
      <sheetData sheetId="1102">
        <row r="1">
          <cell r="A1">
            <v>0</v>
          </cell>
        </row>
      </sheetData>
      <sheetData sheetId="1103">
        <row r="1">
          <cell r="A1">
            <v>0</v>
          </cell>
        </row>
      </sheetData>
      <sheetData sheetId="1104">
        <row r="1">
          <cell r="A1">
            <v>0</v>
          </cell>
        </row>
      </sheetData>
      <sheetData sheetId="1105">
        <row r="1">
          <cell r="A1">
            <v>0</v>
          </cell>
        </row>
      </sheetData>
      <sheetData sheetId="1106">
        <row r="1">
          <cell r="A1">
            <v>0</v>
          </cell>
        </row>
      </sheetData>
      <sheetData sheetId="1107">
        <row r="1">
          <cell r="A1">
            <v>0</v>
          </cell>
        </row>
      </sheetData>
      <sheetData sheetId="1108">
        <row r="1">
          <cell r="A1">
            <v>0</v>
          </cell>
        </row>
      </sheetData>
      <sheetData sheetId="1109">
        <row r="1">
          <cell r="A1">
            <v>0</v>
          </cell>
        </row>
      </sheetData>
      <sheetData sheetId="1110">
        <row r="1">
          <cell r="A1">
            <v>0</v>
          </cell>
        </row>
      </sheetData>
      <sheetData sheetId="1111">
        <row r="1">
          <cell r="A1">
            <v>0</v>
          </cell>
        </row>
      </sheetData>
      <sheetData sheetId="1112">
        <row r="1">
          <cell r="A1">
            <v>0</v>
          </cell>
        </row>
      </sheetData>
      <sheetData sheetId="1113">
        <row r="1">
          <cell r="A1">
            <v>0</v>
          </cell>
        </row>
      </sheetData>
      <sheetData sheetId="1114">
        <row r="1">
          <cell r="A1">
            <v>0</v>
          </cell>
        </row>
      </sheetData>
      <sheetData sheetId="1115">
        <row r="1">
          <cell r="A1">
            <v>0</v>
          </cell>
        </row>
      </sheetData>
      <sheetData sheetId="1116">
        <row r="1">
          <cell r="A1">
            <v>0</v>
          </cell>
        </row>
      </sheetData>
      <sheetData sheetId="1117">
        <row r="1">
          <cell r="A1">
            <v>0</v>
          </cell>
        </row>
      </sheetData>
      <sheetData sheetId="1118">
        <row r="1">
          <cell r="A1">
            <v>0</v>
          </cell>
        </row>
      </sheetData>
      <sheetData sheetId="1119">
        <row r="1">
          <cell r="A1">
            <v>0</v>
          </cell>
        </row>
      </sheetData>
      <sheetData sheetId="1120">
        <row r="1">
          <cell r="A1">
            <v>0</v>
          </cell>
        </row>
      </sheetData>
      <sheetData sheetId="1121">
        <row r="1">
          <cell r="A1">
            <v>0</v>
          </cell>
        </row>
      </sheetData>
      <sheetData sheetId="1122">
        <row r="1">
          <cell r="A1">
            <v>0</v>
          </cell>
        </row>
      </sheetData>
      <sheetData sheetId="1123">
        <row r="1">
          <cell r="A1">
            <v>0</v>
          </cell>
        </row>
      </sheetData>
      <sheetData sheetId="1124">
        <row r="1">
          <cell r="A1">
            <v>0</v>
          </cell>
        </row>
      </sheetData>
      <sheetData sheetId="1125">
        <row r="1">
          <cell r="A1">
            <v>0</v>
          </cell>
        </row>
      </sheetData>
      <sheetData sheetId="1126">
        <row r="1">
          <cell r="A1">
            <v>0</v>
          </cell>
        </row>
      </sheetData>
      <sheetData sheetId="1127">
        <row r="1">
          <cell r="A1">
            <v>0</v>
          </cell>
        </row>
      </sheetData>
      <sheetData sheetId="1128">
        <row r="1">
          <cell r="A1">
            <v>0</v>
          </cell>
        </row>
      </sheetData>
      <sheetData sheetId="1129">
        <row r="1">
          <cell r="A1">
            <v>0</v>
          </cell>
        </row>
      </sheetData>
      <sheetData sheetId="1130">
        <row r="1">
          <cell r="A1">
            <v>0</v>
          </cell>
        </row>
      </sheetData>
      <sheetData sheetId="1131">
        <row r="1">
          <cell r="A1">
            <v>0</v>
          </cell>
        </row>
      </sheetData>
      <sheetData sheetId="1132">
        <row r="1">
          <cell r="A1">
            <v>0</v>
          </cell>
        </row>
      </sheetData>
      <sheetData sheetId="1133">
        <row r="1">
          <cell r="A1">
            <v>0</v>
          </cell>
        </row>
      </sheetData>
      <sheetData sheetId="1134">
        <row r="1">
          <cell r="A1">
            <v>0</v>
          </cell>
        </row>
      </sheetData>
      <sheetData sheetId="1135">
        <row r="1">
          <cell r="A1">
            <v>0</v>
          </cell>
        </row>
      </sheetData>
      <sheetData sheetId="1136">
        <row r="1">
          <cell r="A1">
            <v>0</v>
          </cell>
        </row>
      </sheetData>
      <sheetData sheetId="1137">
        <row r="1">
          <cell r="A1">
            <v>0</v>
          </cell>
        </row>
      </sheetData>
      <sheetData sheetId="1138">
        <row r="1">
          <cell r="A1">
            <v>0</v>
          </cell>
        </row>
      </sheetData>
      <sheetData sheetId="1139">
        <row r="1">
          <cell r="A1">
            <v>0</v>
          </cell>
        </row>
      </sheetData>
      <sheetData sheetId="1140">
        <row r="1">
          <cell r="A1">
            <v>0</v>
          </cell>
        </row>
      </sheetData>
      <sheetData sheetId="1141">
        <row r="1">
          <cell r="A1">
            <v>0</v>
          </cell>
        </row>
      </sheetData>
      <sheetData sheetId="1142">
        <row r="1">
          <cell r="A1">
            <v>0</v>
          </cell>
        </row>
      </sheetData>
      <sheetData sheetId="1143">
        <row r="1">
          <cell r="A1">
            <v>0</v>
          </cell>
        </row>
      </sheetData>
      <sheetData sheetId="1144">
        <row r="1">
          <cell r="A1">
            <v>0</v>
          </cell>
        </row>
      </sheetData>
      <sheetData sheetId="1145">
        <row r="1">
          <cell r="A1">
            <v>0</v>
          </cell>
        </row>
      </sheetData>
      <sheetData sheetId="1146">
        <row r="1">
          <cell r="A1">
            <v>0</v>
          </cell>
        </row>
      </sheetData>
      <sheetData sheetId="1147">
        <row r="1">
          <cell r="A1">
            <v>0</v>
          </cell>
        </row>
      </sheetData>
      <sheetData sheetId="1148">
        <row r="1">
          <cell r="A1">
            <v>0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>
            <v>0</v>
          </cell>
        </row>
      </sheetData>
      <sheetData sheetId="1151">
        <row r="1">
          <cell r="A1">
            <v>0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>
            <v>0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>
            <v>0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>
            <v>0</v>
          </cell>
        </row>
      </sheetData>
      <sheetData sheetId="1161">
        <row r="1">
          <cell r="A1">
            <v>0</v>
          </cell>
        </row>
      </sheetData>
      <sheetData sheetId="1162">
        <row r="1">
          <cell r="A1">
            <v>0</v>
          </cell>
        </row>
      </sheetData>
      <sheetData sheetId="1163">
        <row r="1">
          <cell r="A1">
            <v>0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>
            <v>0</v>
          </cell>
        </row>
      </sheetData>
      <sheetData sheetId="1166">
        <row r="1">
          <cell r="A1">
            <v>0</v>
          </cell>
        </row>
      </sheetData>
      <sheetData sheetId="1167">
        <row r="1">
          <cell r="A1">
            <v>0</v>
          </cell>
        </row>
      </sheetData>
      <sheetData sheetId="1168">
        <row r="1">
          <cell r="A1">
            <v>0</v>
          </cell>
        </row>
      </sheetData>
      <sheetData sheetId="1169">
        <row r="1">
          <cell r="A1">
            <v>0</v>
          </cell>
        </row>
      </sheetData>
      <sheetData sheetId="1170">
        <row r="1">
          <cell r="A1">
            <v>0</v>
          </cell>
        </row>
      </sheetData>
      <sheetData sheetId="1171">
        <row r="1">
          <cell r="A1">
            <v>0</v>
          </cell>
        </row>
      </sheetData>
      <sheetData sheetId="1172">
        <row r="1">
          <cell r="A1">
            <v>0</v>
          </cell>
        </row>
      </sheetData>
      <sheetData sheetId="1173">
        <row r="1">
          <cell r="A1">
            <v>0</v>
          </cell>
        </row>
      </sheetData>
      <sheetData sheetId="1174">
        <row r="1">
          <cell r="A1">
            <v>0</v>
          </cell>
        </row>
      </sheetData>
      <sheetData sheetId="1175">
        <row r="1">
          <cell r="A1">
            <v>0</v>
          </cell>
        </row>
      </sheetData>
      <sheetData sheetId="1176">
        <row r="1">
          <cell r="A1">
            <v>0</v>
          </cell>
        </row>
      </sheetData>
      <sheetData sheetId="1177">
        <row r="1">
          <cell r="A1">
            <v>0</v>
          </cell>
        </row>
      </sheetData>
      <sheetData sheetId="1178">
        <row r="1">
          <cell r="A1">
            <v>0</v>
          </cell>
        </row>
      </sheetData>
      <sheetData sheetId="1179">
        <row r="1">
          <cell r="A1">
            <v>0</v>
          </cell>
        </row>
      </sheetData>
      <sheetData sheetId="1180">
        <row r="1">
          <cell r="A1">
            <v>0</v>
          </cell>
        </row>
      </sheetData>
      <sheetData sheetId="1181">
        <row r="1">
          <cell r="A1">
            <v>0</v>
          </cell>
        </row>
      </sheetData>
      <sheetData sheetId="1182">
        <row r="1">
          <cell r="A1">
            <v>0</v>
          </cell>
        </row>
      </sheetData>
      <sheetData sheetId="1183">
        <row r="1">
          <cell r="A1">
            <v>0</v>
          </cell>
        </row>
      </sheetData>
      <sheetData sheetId="1184">
        <row r="1">
          <cell r="A1">
            <v>0</v>
          </cell>
        </row>
      </sheetData>
      <sheetData sheetId="1185">
        <row r="1">
          <cell r="A1">
            <v>0</v>
          </cell>
        </row>
      </sheetData>
      <sheetData sheetId="1186">
        <row r="1">
          <cell r="A1">
            <v>0</v>
          </cell>
        </row>
      </sheetData>
      <sheetData sheetId="1187">
        <row r="1">
          <cell r="A1">
            <v>0</v>
          </cell>
        </row>
      </sheetData>
      <sheetData sheetId="1188">
        <row r="1">
          <cell r="A1">
            <v>0</v>
          </cell>
        </row>
      </sheetData>
      <sheetData sheetId="1189">
        <row r="1">
          <cell r="A1">
            <v>0</v>
          </cell>
        </row>
      </sheetData>
      <sheetData sheetId="1190">
        <row r="1">
          <cell r="A1">
            <v>0</v>
          </cell>
        </row>
      </sheetData>
      <sheetData sheetId="1191">
        <row r="1">
          <cell r="A1">
            <v>0</v>
          </cell>
        </row>
      </sheetData>
      <sheetData sheetId="1192">
        <row r="1">
          <cell r="A1">
            <v>0</v>
          </cell>
        </row>
      </sheetData>
      <sheetData sheetId="1193">
        <row r="1">
          <cell r="A1">
            <v>0</v>
          </cell>
        </row>
      </sheetData>
      <sheetData sheetId="1194">
        <row r="1">
          <cell r="A1">
            <v>0</v>
          </cell>
        </row>
      </sheetData>
      <sheetData sheetId="1195">
        <row r="1">
          <cell r="A1">
            <v>0</v>
          </cell>
        </row>
      </sheetData>
      <sheetData sheetId="1196">
        <row r="1">
          <cell r="A1">
            <v>0</v>
          </cell>
        </row>
      </sheetData>
      <sheetData sheetId="1197">
        <row r="1">
          <cell r="A1">
            <v>0</v>
          </cell>
        </row>
      </sheetData>
      <sheetData sheetId="1198">
        <row r="1">
          <cell r="A1">
            <v>0</v>
          </cell>
        </row>
      </sheetData>
      <sheetData sheetId="1199">
        <row r="1">
          <cell r="A1">
            <v>0</v>
          </cell>
        </row>
      </sheetData>
      <sheetData sheetId="1200">
        <row r="1">
          <cell r="A1">
            <v>0</v>
          </cell>
        </row>
      </sheetData>
      <sheetData sheetId="1201">
        <row r="1">
          <cell r="A1">
            <v>0</v>
          </cell>
        </row>
      </sheetData>
      <sheetData sheetId="1202">
        <row r="1">
          <cell r="A1">
            <v>0</v>
          </cell>
        </row>
      </sheetData>
      <sheetData sheetId="1203">
        <row r="1">
          <cell r="A1">
            <v>0</v>
          </cell>
        </row>
      </sheetData>
      <sheetData sheetId="1204">
        <row r="1">
          <cell r="A1">
            <v>0</v>
          </cell>
        </row>
      </sheetData>
      <sheetData sheetId="1205">
        <row r="1">
          <cell r="A1">
            <v>0</v>
          </cell>
        </row>
      </sheetData>
      <sheetData sheetId="1206">
        <row r="1">
          <cell r="A1">
            <v>0</v>
          </cell>
        </row>
      </sheetData>
      <sheetData sheetId="1207">
        <row r="1">
          <cell r="A1">
            <v>0</v>
          </cell>
        </row>
      </sheetData>
      <sheetData sheetId="1208">
        <row r="1">
          <cell r="A1">
            <v>0</v>
          </cell>
        </row>
      </sheetData>
      <sheetData sheetId="1209">
        <row r="1">
          <cell r="A1">
            <v>0</v>
          </cell>
        </row>
      </sheetData>
      <sheetData sheetId="1210">
        <row r="1">
          <cell r="A1">
            <v>0</v>
          </cell>
        </row>
      </sheetData>
      <sheetData sheetId="1211">
        <row r="1">
          <cell r="A1">
            <v>0</v>
          </cell>
        </row>
      </sheetData>
      <sheetData sheetId="1212">
        <row r="1">
          <cell r="A1">
            <v>0</v>
          </cell>
        </row>
      </sheetData>
      <sheetData sheetId="1213">
        <row r="1">
          <cell r="A1">
            <v>0</v>
          </cell>
        </row>
      </sheetData>
      <sheetData sheetId="1214">
        <row r="1">
          <cell r="A1">
            <v>0</v>
          </cell>
        </row>
      </sheetData>
      <sheetData sheetId="1215">
        <row r="1">
          <cell r="A1">
            <v>0</v>
          </cell>
        </row>
      </sheetData>
      <sheetData sheetId="1216">
        <row r="1">
          <cell r="A1">
            <v>0</v>
          </cell>
        </row>
      </sheetData>
      <sheetData sheetId="1217">
        <row r="1">
          <cell r="A1">
            <v>0</v>
          </cell>
        </row>
      </sheetData>
      <sheetData sheetId="1218">
        <row r="1">
          <cell r="A1">
            <v>0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1">
          <cell r="A1">
            <v>0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>
            <v>0</v>
          </cell>
        </row>
      </sheetData>
      <sheetData sheetId="1224">
        <row r="1">
          <cell r="A1">
            <v>0</v>
          </cell>
        </row>
      </sheetData>
      <sheetData sheetId="1225">
        <row r="1">
          <cell r="A1">
            <v>0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>
            <v>0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>
            <v>0</v>
          </cell>
        </row>
      </sheetData>
      <sheetData sheetId="1231">
        <row r="1">
          <cell r="A1">
            <v>0</v>
          </cell>
        </row>
      </sheetData>
      <sheetData sheetId="1232">
        <row r="1">
          <cell r="A1">
            <v>0</v>
          </cell>
        </row>
      </sheetData>
      <sheetData sheetId="1233">
        <row r="1">
          <cell r="A1">
            <v>0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>
            <v>0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>
            <v>0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>
            <v>0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>
            <v>0</v>
          </cell>
        </row>
      </sheetData>
      <sheetData sheetId="1246">
        <row r="1">
          <cell r="A1">
            <v>0</v>
          </cell>
        </row>
      </sheetData>
      <sheetData sheetId="1247">
        <row r="1">
          <cell r="A1">
            <v>0</v>
          </cell>
        </row>
      </sheetData>
      <sheetData sheetId="1248">
        <row r="1">
          <cell r="A1">
            <v>0</v>
          </cell>
        </row>
      </sheetData>
      <sheetData sheetId="1249">
        <row r="1">
          <cell r="A1">
            <v>0</v>
          </cell>
        </row>
      </sheetData>
      <sheetData sheetId="1250">
        <row r="1">
          <cell r="A1">
            <v>0</v>
          </cell>
        </row>
      </sheetData>
      <sheetData sheetId="1251">
        <row r="1">
          <cell r="A1">
            <v>0</v>
          </cell>
        </row>
      </sheetData>
      <sheetData sheetId="1252">
        <row r="1">
          <cell r="A1">
            <v>0</v>
          </cell>
        </row>
      </sheetData>
      <sheetData sheetId="1253">
        <row r="1">
          <cell r="A1">
            <v>0</v>
          </cell>
        </row>
      </sheetData>
      <sheetData sheetId="1254">
        <row r="1">
          <cell r="A1">
            <v>0</v>
          </cell>
        </row>
      </sheetData>
      <sheetData sheetId="1255">
        <row r="1">
          <cell r="A1">
            <v>0</v>
          </cell>
        </row>
      </sheetData>
      <sheetData sheetId="1256">
        <row r="1">
          <cell r="A1">
            <v>0</v>
          </cell>
        </row>
      </sheetData>
      <sheetData sheetId="1257">
        <row r="1">
          <cell r="A1">
            <v>0</v>
          </cell>
        </row>
      </sheetData>
      <sheetData sheetId="1258">
        <row r="1">
          <cell r="A1">
            <v>0</v>
          </cell>
        </row>
      </sheetData>
      <sheetData sheetId="1259">
        <row r="1">
          <cell r="A1">
            <v>0</v>
          </cell>
        </row>
      </sheetData>
      <sheetData sheetId="1260">
        <row r="1">
          <cell r="A1">
            <v>0</v>
          </cell>
        </row>
      </sheetData>
      <sheetData sheetId="1261">
        <row r="1">
          <cell r="A1">
            <v>0</v>
          </cell>
        </row>
      </sheetData>
      <sheetData sheetId="1262">
        <row r="1">
          <cell r="A1">
            <v>0</v>
          </cell>
        </row>
      </sheetData>
      <sheetData sheetId="1263">
        <row r="1">
          <cell r="A1">
            <v>0</v>
          </cell>
        </row>
      </sheetData>
      <sheetData sheetId="1264">
        <row r="1">
          <cell r="A1">
            <v>0</v>
          </cell>
        </row>
      </sheetData>
      <sheetData sheetId="1265">
        <row r="1">
          <cell r="A1">
            <v>0</v>
          </cell>
        </row>
      </sheetData>
      <sheetData sheetId="1266">
        <row r="1">
          <cell r="A1">
            <v>0</v>
          </cell>
        </row>
      </sheetData>
      <sheetData sheetId="1267">
        <row r="1">
          <cell r="A1">
            <v>0</v>
          </cell>
        </row>
      </sheetData>
      <sheetData sheetId="1268">
        <row r="1">
          <cell r="A1">
            <v>0</v>
          </cell>
        </row>
      </sheetData>
      <sheetData sheetId="1269">
        <row r="1">
          <cell r="A1">
            <v>0</v>
          </cell>
        </row>
      </sheetData>
      <sheetData sheetId="1270">
        <row r="1">
          <cell r="A1">
            <v>0</v>
          </cell>
        </row>
      </sheetData>
      <sheetData sheetId="1271">
        <row r="1">
          <cell r="A1">
            <v>0</v>
          </cell>
        </row>
      </sheetData>
      <sheetData sheetId="1272">
        <row r="1">
          <cell r="A1">
            <v>0</v>
          </cell>
        </row>
      </sheetData>
      <sheetData sheetId="1273">
        <row r="1">
          <cell r="A1">
            <v>0</v>
          </cell>
        </row>
      </sheetData>
      <sheetData sheetId="1274">
        <row r="1">
          <cell r="A1">
            <v>0</v>
          </cell>
        </row>
      </sheetData>
      <sheetData sheetId="1275">
        <row r="1">
          <cell r="A1">
            <v>0</v>
          </cell>
        </row>
      </sheetData>
      <sheetData sheetId="1276">
        <row r="1">
          <cell r="A1">
            <v>0</v>
          </cell>
        </row>
      </sheetData>
      <sheetData sheetId="1277">
        <row r="1">
          <cell r="A1">
            <v>0</v>
          </cell>
        </row>
      </sheetData>
      <sheetData sheetId="1278">
        <row r="1">
          <cell r="A1">
            <v>0</v>
          </cell>
        </row>
      </sheetData>
      <sheetData sheetId="1279">
        <row r="1">
          <cell r="A1">
            <v>0</v>
          </cell>
        </row>
      </sheetData>
      <sheetData sheetId="1280">
        <row r="1">
          <cell r="A1">
            <v>0</v>
          </cell>
        </row>
      </sheetData>
      <sheetData sheetId="1281">
        <row r="1">
          <cell r="A1">
            <v>0</v>
          </cell>
        </row>
      </sheetData>
      <sheetData sheetId="1282">
        <row r="1">
          <cell r="A1">
            <v>0</v>
          </cell>
        </row>
      </sheetData>
      <sheetData sheetId="1283">
        <row r="1">
          <cell r="A1">
            <v>0</v>
          </cell>
        </row>
      </sheetData>
      <sheetData sheetId="1284">
        <row r="1">
          <cell r="A1">
            <v>0</v>
          </cell>
        </row>
      </sheetData>
      <sheetData sheetId="1285">
        <row r="1">
          <cell r="A1">
            <v>0</v>
          </cell>
        </row>
      </sheetData>
      <sheetData sheetId="1286">
        <row r="1">
          <cell r="A1">
            <v>0</v>
          </cell>
        </row>
      </sheetData>
      <sheetData sheetId="1287">
        <row r="1">
          <cell r="A1">
            <v>0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>
            <v>0</v>
          </cell>
        </row>
      </sheetData>
      <sheetData sheetId="1290">
        <row r="1">
          <cell r="A1">
            <v>0</v>
          </cell>
        </row>
      </sheetData>
      <sheetData sheetId="1291">
        <row r="1">
          <cell r="A1">
            <v>0</v>
          </cell>
        </row>
      </sheetData>
      <sheetData sheetId="1292">
        <row r="1">
          <cell r="A1">
            <v>0</v>
          </cell>
        </row>
      </sheetData>
      <sheetData sheetId="1293">
        <row r="1">
          <cell r="A1">
            <v>0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>
            <v>0</v>
          </cell>
        </row>
      </sheetData>
      <sheetData sheetId="1296">
        <row r="1">
          <cell r="A1">
            <v>0</v>
          </cell>
        </row>
      </sheetData>
      <sheetData sheetId="1297">
        <row r="1">
          <cell r="A1">
            <v>0</v>
          </cell>
        </row>
      </sheetData>
      <sheetData sheetId="1298">
        <row r="1">
          <cell r="A1">
            <v>0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>
            <v>0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>
            <v>0</v>
          </cell>
        </row>
      </sheetData>
      <sheetData sheetId="1308">
        <row r="1">
          <cell r="A1">
            <v>0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>
            <v>0</v>
          </cell>
        </row>
      </sheetData>
      <sheetData sheetId="1313">
        <row r="1">
          <cell r="A1">
            <v>0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>
            <v>0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>
            <v>0</v>
          </cell>
        </row>
      </sheetData>
      <sheetData sheetId="1327">
        <row r="1">
          <cell r="A1">
            <v>0</v>
          </cell>
        </row>
      </sheetData>
      <sheetData sheetId="1328">
        <row r="1">
          <cell r="A1">
            <v>0</v>
          </cell>
        </row>
      </sheetData>
      <sheetData sheetId="1329">
        <row r="1">
          <cell r="A1">
            <v>0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>
            <v>0</v>
          </cell>
        </row>
      </sheetData>
      <sheetData sheetId="1332">
        <row r="1">
          <cell r="A1">
            <v>0</v>
          </cell>
        </row>
      </sheetData>
      <sheetData sheetId="1333">
        <row r="1">
          <cell r="A1">
            <v>0</v>
          </cell>
        </row>
      </sheetData>
      <sheetData sheetId="1334">
        <row r="1">
          <cell r="A1">
            <v>0</v>
          </cell>
        </row>
      </sheetData>
      <sheetData sheetId="1335">
        <row r="1">
          <cell r="A1">
            <v>0</v>
          </cell>
        </row>
      </sheetData>
      <sheetData sheetId="1336">
        <row r="1">
          <cell r="A1">
            <v>0</v>
          </cell>
        </row>
      </sheetData>
      <sheetData sheetId="1337">
        <row r="1">
          <cell r="A1">
            <v>0</v>
          </cell>
        </row>
      </sheetData>
      <sheetData sheetId="1338">
        <row r="1">
          <cell r="A1">
            <v>0</v>
          </cell>
        </row>
      </sheetData>
      <sheetData sheetId="1339">
        <row r="1">
          <cell r="A1">
            <v>0</v>
          </cell>
        </row>
      </sheetData>
      <sheetData sheetId="1340">
        <row r="1">
          <cell r="A1">
            <v>0</v>
          </cell>
        </row>
      </sheetData>
      <sheetData sheetId="1341">
        <row r="1">
          <cell r="A1">
            <v>0</v>
          </cell>
        </row>
      </sheetData>
      <sheetData sheetId="1342">
        <row r="1">
          <cell r="A1">
            <v>0</v>
          </cell>
        </row>
      </sheetData>
      <sheetData sheetId="1343">
        <row r="1">
          <cell r="A1">
            <v>0</v>
          </cell>
        </row>
      </sheetData>
      <sheetData sheetId="1344">
        <row r="1">
          <cell r="A1">
            <v>0</v>
          </cell>
        </row>
      </sheetData>
      <sheetData sheetId="1345">
        <row r="1">
          <cell r="A1">
            <v>0</v>
          </cell>
        </row>
      </sheetData>
      <sheetData sheetId="1346">
        <row r="1">
          <cell r="A1">
            <v>0</v>
          </cell>
        </row>
      </sheetData>
      <sheetData sheetId="1347">
        <row r="1">
          <cell r="A1">
            <v>0</v>
          </cell>
        </row>
      </sheetData>
      <sheetData sheetId="1348">
        <row r="1">
          <cell r="A1">
            <v>0</v>
          </cell>
        </row>
      </sheetData>
      <sheetData sheetId="1349">
        <row r="1">
          <cell r="A1">
            <v>0</v>
          </cell>
        </row>
      </sheetData>
      <sheetData sheetId="1350">
        <row r="1">
          <cell r="A1">
            <v>0</v>
          </cell>
        </row>
      </sheetData>
      <sheetData sheetId="1351">
        <row r="1">
          <cell r="A1">
            <v>0</v>
          </cell>
        </row>
      </sheetData>
      <sheetData sheetId="1352">
        <row r="1">
          <cell r="A1">
            <v>0</v>
          </cell>
        </row>
      </sheetData>
      <sheetData sheetId="1353">
        <row r="1">
          <cell r="A1">
            <v>0</v>
          </cell>
        </row>
      </sheetData>
      <sheetData sheetId="1354">
        <row r="1">
          <cell r="A1">
            <v>0</v>
          </cell>
        </row>
      </sheetData>
      <sheetData sheetId="1355">
        <row r="1">
          <cell r="A1">
            <v>0</v>
          </cell>
        </row>
      </sheetData>
      <sheetData sheetId="1356">
        <row r="1">
          <cell r="A1">
            <v>0</v>
          </cell>
        </row>
      </sheetData>
      <sheetData sheetId="1357">
        <row r="1">
          <cell r="A1">
            <v>0</v>
          </cell>
        </row>
      </sheetData>
      <sheetData sheetId="1358">
        <row r="1">
          <cell r="A1">
            <v>0</v>
          </cell>
        </row>
      </sheetData>
      <sheetData sheetId="1359">
        <row r="1">
          <cell r="A1">
            <v>0</v>
          </cell>
        </row>
      </sheetData>
      <sheetData sheetId="1360">
        <row r="1">
          <cell r="A1">
            <v>0</v>
          </cell>
        </row>
      </sheetData>
      <sheetData sheetId="1361">
        <row r="1">
          <cell r="A1">
            <v>0</v>
          </cell>
        </row>
      </sheetData>
      <sheetData sheetId="1362">
        <row r="1">
          <cell r="A1">
            <v>0</v>
          </cell>
        </row>
      </sheetData>
      <sheetData sheetId="1363">
        <row r="1">
          <cell r="A1">
            <v>0</v>
          </cell>
        </row>
      </sheetData>
      <sheetData sheetId="1364">
        <row r="1">
          <cell r="A1">
            <v>0</v>
          </cell>
        </row>
      </sheetData>
      <sheetData sheetId="1365">
        <row r="1">
          <cell r="A1">
            <v>0</v>
          </cell>
        </row>
      </sheetData>
      <sheetData sheetId="1366">
        <row r="1">
          <cell r="A1">
            <v>0</v>
          </cell>
        </row>
      </sheetData>
      <sheetData sheetId="1367">
        <row r="1">
          <cell r="A1">
            <v>0</v>
          </cell>
        </row>
      </sheetData>
      <sheetData sheetId="1368">
        <row r="1">
          <cell r="A1">
            <v>0</v>
          </cell>
        </row>
      </sheetData>
      <sheetData sheetId="1369">
        <row r="1">
          <cell r="A1">
            <v>0</v>
          </cell>
        </row>
      </sheetData>
      <sheetData sheetId="1370">
        <row r="1">
          <cell r="A1">
            <v>0</v>
          </cell>
        </row>
      </sheetData>
      <sheetData sheetId="1371">
        <row r="1">
          <cell r="A1">
            <v>0</v>
          </cell>
        </row>
      </sheetData>
      <sheetData sheetId="1372">
        <row r="1">
          <cell r="A1">
            <v>0</v>
          </cell>
        </row>
      </sheetData>
      <sheetData sheetId="1373">
        <row r="1">
          <cell r="A1">
            <v>0</v>
          </cell>
        </row>
      </sheetData>
      <sheetData sheetId="1374">
        <row r="1">
          <cell r="A1">
            <v>0</v>
          </cell>
        </row>
      </sheetData>
      <sheetData sheetId="1375">
        <row r="1">
          <cell r="A1">
            <v>0</v>
          </cell>
        </row>
      </sheetData>
      <sheetData sheetId="1376">
        <row r="1">
          <cell r="A1">
            <v>0</v>
          </cell>
        </row>
      </sheetData>
      <sheetData sheetId="1377">
        <row r="1">
          <cell r="A1">
            <v>0</v>
          </cell>
        </row>
      </sheetData>
      <sheetData sheetId="1378">
        <row r="1">
          <cell r="A1">
            <v>0</v>
          </cell>
        </row>
      </sheetData>
      <sheetData sheetId="1379">
        <row r="1">
          <cell r="A1">
            <v>0</v>
          </cell>
        </row>
      </sheetData>
      <sheetData sheetId="1380">
        <row r="1">
          <cell r="A1">
            <v>0</v>
          </cell>
        </row>
      </sheetData>
      <sheetData sheetId="1381">
        <row r="1">
          <cell r="A1">
            <v>0</v>
          </cell>
        </row>
      </sheetData>
      <sheetData sheetId="1382">
        <row r="1">
          <cell r="A1">
            <v>0</v>
          </cell>
        </row>
      </sheetData>
      <sheetData sheetId="1383">
        <row r="1">
          <cell r="A1">
            <v>0</v>
          </cell>
        </row>
      </sheetData>
      <sheetData sheetId="1384">
        <row r="1">
          <cell r="A1">
            <v>0</v>
          </cell>
        </row>
      </sheetData>
      <sheetData sheetId="1385">
        <row r="1">
          <cell r="A1">
            <v>0</v>
          </cell>
        </row>
      </sheetData>
      <sheetData sheetId="1386">
        <row r="1">
          <cell r="A1">
            <v>0</v>
          </cell>
        </row>
      </sheetData>
      <sheetData sheetId="1387">
        <row r="1">
          <cell r="A1">
            <v>0</v>
          </cell>
        </row>
      </sheetData>
      <sheetData sheetId="1388">
        <row r="1">
          <cell r="A1">
            <v>0</v>
          </cell>
        </row>
      </sheetData>
      <sheetData sheetId="1389">
        <row r="1">
          <cell r="A1">
            <v>0</v>
          </cell>
        </row>
      </sheetData>
      <sheetData sheetId="1390">
        <row r="1">
          <cell r="A1">
            <v>0</v>
          </cell>
        </row>
      </sheetData>
      <sheetData sheetId="1391">
        <row r="1">
          <cell r="A1">
            <v>0</v>
          </cell>
        </row>
      </sheetData>
      <sheetData sheetId="1392">
        <row r="1">
          <cell r="A1">
            <v>0</v>
          </cell>
        </row>
      </sheetData>
      <sheetData sheetId="1393">
        <row r="1">
          <cell r="A1">
            <v>0</v>
          </cell>
        </row>
      </sheetData>
      <sheetData sheetId="1394">
        <row r="1">
          <cell r="A1">
            <v>0</v>
          </cell>
        </row>
      </sheetData>
      <sheetData sheetId="1395">
        <row r="1">
          <cell r="A1">
            <v>0</v>
          </cell>
        </row>
      </sheetData>
      <sheetData sheetId="1396">
        <row r="1">
          <cell r="A1">
            <v>0</v>
          </cell>
        </row>
      </sheetData>
      <sheetData sheetId="1397">
        <row r="1">
          <cell r="A1">
            <v>0</v>
          </cell>
        </row>
      </sheetData>
      <sheetData sheetId="1398">
        <row r="1">
          <cell r="A1">
            <v>0</v>
          </cell>
        </row>
      </sheetData>
      <sheetData sheetId="1399">
        <row r="1">
          <cell r="A1">
            <v>0</v>
          </cell>
        </row>
      </sheetData>
      <sheetData sheetId="1400">
        <row r="1">
          <cell r="A1">
            <v>0</v>
          </cell>
        </row>
      </sheetData>
      <sheetData sheetId="1401">
        <row r="1">
          <cell r="A1">
            <v>0</v>
          </cell>
        </row>
      </sheetData>
      <sheetData sheetId="1402">
        <row r="1">
          <cell r="A1">
            <v>0</v>
          </cell>
        </row>
      </sheetData>
      <sheetData sheetId="1403">
        <row r="1">
          <cell r="A1">
            <v>0</v>
          </cell>
        </row>
      </sheetData>
      <sheetData sheetId="1404">
        <row r="1">
          <cell r="A1">
            <v>0</v>
          </cell>
        </row>
      </sheetData>
      <sheetData sheetId="1405">
        <row r="1">
          <cell r="A1">
            <v>0</v>
          </cell>
        </row>
      </sheetData>
      <sheetData sheetId="1406">
        <row r="1">
          <cell r="A1">
            <v>0</v>
          </cell>
        </row>
      </sheetData>
      <sheetData sheetId="1407">
        <row r="1">
          <cell r="A1">
            <v>0</v>
          </cell>
        </row>
      </sheetData>
      <sheetData sheetId="1408">
        <row r="1">
          <cell r="A1">
            <v>0</v>
          </cell>
        </row>
      </sheetData>
      <sheetData sheetId="1409">
        <row r="1">
          <cell r="A1">
            <v>0</v>
          </cell>
        </row>
      </sheetData>
      <sheetData sheetId="1410">
        <row r="1">
          <cell r="A1">
            <v>0</v>
          </cell>
        </row>
      </sheetData>
      <sheetData sheetId="1411">
        <row r="1">
          <cell r="A1">
            <v>0</v>
          </cell>
        </row>
      </sheetData>
      <sheetData sheetId="1412">
        <row r="1">
          <cell r="A1">
            <v>0</v>
          </cell>
        </row>
      </sheetData>
      <sheetData sheetId="1413">
        <row r="1">
          <cell r="A1">
            <v>0</v>
          </cell>
        </row>
      </sheetData>
      <sheetData sheetId="1414">
        <row r="1">
          <cell r="A1">
            <v>0</v>
          </cell>
        </row>
      </sheetData>
      <sheetData sheetId="1415">
        <row r="1">
          <cell r="A1">
            <v>0</v>
          </cell>
        </row>
      </sheetData>
      <sheetData sheetId="1416">
        <row r="1">
          <cell r="A1">
            <v>0</v>
          </cell>
        </row>
      </sheetData>
      <sheetData sheetId="1417">
        <row r="1">
          <cell r="A1">
            <v>0</v>
          </cell>
        </row>
      </sheetData>
      <sheetData sheetId="1418">
        <row r="1">
          <cell r="A1">
            <v>0</v>
          </cell>
        </row>
      </sheetData>
      <sheetData sheetId="1419">
        <row r="1">
          <cell r="A1">
            <v>0</v>
          </cell>
        </row>
      </sheetData>
      <sheetData sheetId="1420">
        <row r="1">
          <cell r="A1">
            <v>0</v>
          </cell>
        </row>
      </sheetData>
      <sheetData sheetId="1421">
        <row r="1">
          <cell r="A1">
            <v>0</v>
          </cell>
        </row>
      </sheetData>
      <sheetData sheetId="1422">
        <row r="1">
          <cell r="A1">
            <v>0</v>
          </cell>
        </row>
      </sheetData>
      <sheetData sheetId="1423">
        <row r="1">
          <cell r="A1">
            <v>0</v>
          </cell>
        </row>
      </sheetData>
      <sheetData sheetId="1424">
        <row r="1">
          <cell r="A1">
            <v>0</v>
          </cell>
        </row>
      </sheetData>
      <sheetData sheetId="1425">
        <row r="1">
          <cell r="A1">
            <v>0</v>
          </cell>
        </row>
      </sheetData>
      <sheetData sheetId="1426">
        <row r="1">
          <cell r="A1">
            <v>0</v>
          </cell>
        </row>
      </sheetData>
      <sheetData sheetId="1427">
        <row r="1">
          <cell r="A1">
            <v>0</v>
          </cell>
        </row>
      </sheetData>
      <sheetData sheetId="1428">
        <row r="1">
          <cell r="A1">
            <v>0</v>
          </cell>
        </row>
      </sheetData>
      <sheetData sheetId="1429">
        <row r="1">
          <cell r="A1">
            <v>0</v>
          </cell>
        </row>
      </sheetData>
      <sheetData sheetId="1430">
        <row r="1">
          <cell r="A1">
            <v>0</v>
          </cell>
        </row>
      </sheetData>
      <sheetData sheetId="1431">
        <row r="1">
          <cell r="A1">
            <v>0</v>
          </cell>
        </row>
      </sheetData>
      <sheetData sheetId="1432">
        <row r="1">
          <cell r="A1">
            <v>0</v>
          </cell>
        </row>
      </sheetData>
      <sheetData sheetId="1433">
        <row r="1">
          <cell r="A1">
            <v>0</v>
          </cell>
        </row>
      </sheetData>
      <sheetData sheetId="1434">
        <row r="1">
          <cell r="A1">
            <v>0</v>
          </cell>
        </row>
      </sheetData>
      <sheetData sheetId="1435">
        <row r="1">
          <cell r="A1">
            <v>0</v>
          </cell>
        </row>
      </sheetData>
      <sheetData sheetId="1436">
        <row r="1">
          <cell r="A1">
            <v>0</v>
          </cell>
        </row>
      </sheetData>
      <sheetData sheetId="1437">
        <row r="1">
          <cell r="A1">
            <v>0</v>
          </cell>
        </row>
      </sheetData>
      <sheetData sheetId="1438">
        <row r="1">
          <cell r="A1">
            <v>0</v>
          </cell>
        </row>
      </sheetData>
      <sheetData sheetId="1439">
        <row r="1">
          <cell r="A1">
            <v>0</v>
          </cell>
        </row>
      </sheetData>
      <sheetData sheetId="1440">
        <row r="1">
          <cell r="A1">
            <v>0</v>
          </cell>
        </row>
      </sheetData>
      <sheetData sheetId="1441">
        <row r="1">
          <cell r="A1">
            <v>0</v>
          </cell>
        </row>
      </sheetData>
      <sheetData sheetId="1442">
        <row r="1">
          <cell r="A1">
            <v>0</v>
          </cell>
        </row>
      </sheetData>
      <sheetData sheetId="1443">
        <row r="1">
          <cell r="A1">
            <v>0</v>
          </cell>
        </row>
      </sheetData>
      <sheetData sheetId="1444">
        <row r="1">
          <cell r="A1">
            <v>0</v>
          </cell>
        </row>
      </sheetData>
      <sheetData sheetId="1445">
        <row r="1">
          <cell r="A1">
            <v>0</v>
          </cell>
        </row>
      </sheetData>
      <sheetData sheetId="1446">
        <row r="1">
          <cell r="A1">
            <v>0</v>
          </cell>
        </row>
      </sheetData>
      <sheetData sheetId="1447">
        <row r="1">
          <cell r="A1">
            <v>0</v>
          </cell>
        </row>
      </sheetData>
      <sheetData sheetId="1448">
        <row r="1">
          <cell r="A1">
            <v>0</v>
          </cell>
        </row>
      </sheetData>
      <sheetData sheetId="1449">
        <row r="1">
          <cell r="A1">
            <v>0</v>
          </cell>
        </row>
      </sheetData>
      <sheetData sheetId="1450">
        <row r="1">
          <cell r="A1">
            <v>0</v>
          </cell>
        </row>
      </sheetData>
      <sheetData sheetId="1451">
        <row r="1">
          <cell r="A1">
            <v>0</v>
          </cell>
        </row>
      </sheetData>
      <sheetData sheetId="1452">
        <row r="1">
          <cell r="A1">
            <v>0</v>
          </cell>
        </row>
      </sheetData>
      <sheetData sheetId="1453">
        <row r="1">
          <cell r="A1">
            <v>0</v>
          </cell>
        </row>
      </sheetData>
      <sheetData sheetId="1454">
        <row r="1">
          <cell r="A1">
            <v>0</v>
          </cell>
        </row>
      </sheetData>
      <sheetData sheetId="1455">
        <row r="1">
          <cell r="A1">
            <v>0</v>
          </cell>
        </row>
      </sheetData>
      <sheetData sheetId="1456">
        <row r="1">
          <cell r="A1">
            <v>0</v>
          </cell>
        </row>
      </sheetData>
      <sheetData sheetId="1457">
        <row r="1">
          <cell r="A1">
            <v>0</v>
          </cell>
        </row>
      </sheetData>
      <sheetData sheetId="1458">
        <row r="1">
          <cell r="A1">
            <v>0</v>
          </cell>
        </row>
      </sheetData>
      <sheetData sheetId="1459">
        <row r="1">
          <cell r="A1">
            <v>0</v>
          </cell>
        </row>
      </sheetData>
      <sheetData sheetId="1460">
        <row r="1">
          <cell r="A1">
            <v>0</v>
          </cell>
        </row>
      </sheetData>
      <sheetData sheetId="1461">
        <row r="1">
          <cell r="A1">
            <v>0</v>
          </cell>
        </row>
      </sheetData>
      <sheetData sheetId="1462">
        <row r="1">
          <cell r="A1">
            <v>0</v>
          </cell>
        </row>
      </sheetData>
      <sheetData sheetId="1463">
        <row r="1">
          <cell r="A1">
            <v>0</v>
          </cell>
        </row>
      </sheetData>
      <sheetData sheetId="1464">
        <row r="1">
          <cell r="A1">
            <v>0</v>
          </cell>
        </row>
      </sheetData>
      <sheetData sheetId="1465">
        <row r="1">
          <cell r="A1">
            <v>0</v>
          </cell>
        </row>
      </sheetData>
      <sheetData sheetId="1466">
        <row r="1">
          <cell r="A1">
            <v>0</v>
          </cell>
        </row>
      </sheetData>
      <sheetData sheetId="1467">
        <row r="1">
          <cell r="A1">
            <v>0</v>
          </cell>
        </row>
      </sheetData>
      <sheetData sheetId="1468">
        <row r="1">
          <cell r="A1">
            <v>0</v>
          </cell>
        </row>
      </sheetData>
      <sheetData sheetId="1469">
        <row r="1">
          <cell r="A1">
            <v>0</v>
          </cell>
        </row>
      </sheetData>
      <sheetData sheetId="1470">
        <row r="1">
          <cell r="A1">
            <v>0</v>
          </cell>
        </row>
      </sheetData>
      <sheetData sheetId="1471">
        <row r="1">
          <cell r="A1">
            <v>0</v>
          </cell>
        </row>
      </sheetData>
      <sheetData sheetId="1472">
        <row r="1">
          <cell r="A1">
            <v>0</v>
          </cell>
        </row>
      </sheetData>
      <sheetData sheetId="1473">
        <row r="1">
          <cell r="A1">
            <v>0</v>
          </cell>
        </row>
      </sheetData>
      <sheetData sheetId="1474">
        <row r="1">
          <cell r="A1">
            <v>0</v>
          </cell>
        </row>
      </sheetData>
      <sheetData sheetId="1475">
        <row r="1">
          <cell r="A1">
            <v>0</v>
          </cell>
        </row>
      </sheetData>
      <sheetData sheetId="1476">
        <row r="1">
          <cell r="A1">
            <v>0</v>
          </cell>
        </row>
      </sheetData>
      <sheetData sheetId="1477">
        <row r="1">
          <cell r="A1">
            <v>0</v>
          </cell>
        </row>
      </sheetData>
      <sheetData sheetId="1478">
        <row r="1">
          <cell r="A1">
            <v>0</v>
          </cell>
        </row>
      </sheetData>
      <sheetData sheetId="1479">
        <row r="1">
          <cell r="A1">
            <v>0</v>
          </cell>
        </row>
      </sheetData>
      <sheetData sheetId="1480">
        <row r="1">
          <cell r="A1">
            <v>0</v>
          </cell>
        </row>
      </sheetData>
      <sheetData sheetId="1481">
        <row r="1">
          <cell r="A1">
            <v>0</v>
          </cell>
        </row>
      </sheetData>
      <sheetData sheetId="1482">
        <row r="1">
          <cell r="A1">
            <v>0</v>
          </cell>
        </row>
      </sheetData>
      <sheetData sheetId="1483">
        <row r="1">
          <cell r="A1">
            <v>0</v>
          </cell>
        </row>
      </sheetData>
      <sheetData sheetId="1484">
        <row r="1">
          <cell r="A1">
            <v>0</v>
          </cell>
        </row>
      </sheetData>
      <sheetData sheetId="1485">
        <row r="1">
          <cell r="A1">
            <v>0</v>
          </cell>
        </row>
      </sheetData>
      <sheetData sheetId="1486">
        <row r="1">
          <cell r="A1">
            <v>0</v>
          </cell>
        </row>
      </sheetData>
      <sheetData sheetId="1487">
        <row r="1">
          <cell r="A1">
            <v>0</v>
          </cell>
        </row>
      </sheetData>
      <sheetData sheetId="1488">
        <row r="1">
          <cell r="A1">
            <v>0</v>
          </cell>
        </row>
      </sheetData>
      <sheetData sheetId="1489">
        <row r="1">
          <cell r="A1">
            <v>0</v>
          </cell>
        </row>
      </sheetData>
      <sheetData sheetId="1490">
        <row r="1">
          <cell r="A1">
            <v>0</v>
          </cell>
        </row>
      </sheetData>
      <sheetData sheetId="1491">
        <row r="1">
          <cell r="A1">
            <v>0</v>
          </cell>
        </row>
      </sheetData>
      <sheetData sheetId="1492">
        <row r="1">
          <cell r="A1">
            <v>0</v>
          </cell>
        </row>
      </sheetData>
      <sheetData sheetId="1493">
        <row r="1">
          <cell r="A1">
            <v>0</v>
          </cell>
        </row>
      </sheetData>
      <sheetData sheetId="1494">
        <row r="1">
          <cell r="A1">
            <v>0</v>
          </cell>
        </row>
      </sheetData>
      <sheetData sheetId="1495">
        <row r="1">
          <cell r="A1">
            <v>0</v>
          </cell>
        </row>
      </sheetData>
      <sheetData sheetId="1496">
        <row r="1">
          <cell r="A1">
            <v>0</v>
          </cell>
        </row>
      </sheetData>
      <sheetData sheetId="1497">
        <row r="1">
          <cell r="A1">
            <v>0</v>
          </cell>
        </row>
      </sheetData>
      <sheetData sheetId="1498">
        <row r="1">
          <cell r="A1">
            <v>0</v>
          </cell>
        </row>
      </sheetData>
      <sheetData sheetId="1499">
        <row r="1">
          <cell r="A1">
            <v>0</v>
          </cell>
        </row>
      </sheetData>
      <sheetData sheetId="1500">
        <row r="1">
          <cell r="A1">
            <v>0</v>
          </cell>
        </row>
      </sheetData>
      <sheetData sheetId="1501">
        <row r="1">
          <cell r="A1">
            <v>0</v>
          </cell>
        </row>
      </sheetData>
      <sheetData sheetId="1502">
        <row r="1">
          <cell r="A1">
            <v>0</v>
          </cell>
        </row>
      </sheetData>
      <sheetData sheetId="1503">
        <row r="1">
          <cell r="A1">
            <v>0</v>
          </cell>
        </row>
      </sheetData>
      <sheetData sheetId="1504">
        <row r="1">
          <cell r="A1">
            <v>0</v>
          </cell>
        </row>
      </sheetData>
      <sheetData sheetId="1505">
        <row r="1">
          <cell r="A1">
            <v>0</v>
          </cell>
        </row>
      </sheetData>
      <sheetData sheetId="1506">
        <row r="1">
          <cell r="A1">
            <v>0</v>
          </cell>
        </row>
      </sheetData>
      <sheetData sheetId="1507">
        <row r="1">
          <cell r="A1">
            <v>0</v>
          </cell>
        </row>
      </sheetData>
      <sheetData sheetId="1508">
        <row r="1">
          <cell r="A1">
            <v>0</v>
          </cell>
        </row>
      </sheetData>
      <sheetData sheetId="1509">
        <row r="1">
          <cell r="A1">
            <v>0</v>
          </cell>
        </row>
      </sheetData>
      <sheetData sheetId="1510">
        <row r="1">
          <cell r="A1">
            <v>0</v>
          </cell>
        </row>
      </sheetData>
      <sheetData sheetId="1511">
        <row r="1">
          <cell r="A1">
            <v>0</v>
          </cell>
        </row>
      </sheetData>
      <sheetData sheetId="1512">
        <row r="1">
          <cell r="A1">
            <v>0</v>
          </cell>
        </row>
      </sheetData>
      <sheetData sheetId="1513">
        <row r="1">
          <cell r="A1">
            <v>0</v>
          </cell>
        </row>
      </sheetData>
      <sheetData sheetId="1514">
        <row r="1">
          <cell r="A1">
            <v>0</v>
          </cell>
        </row>
      </sheetData>
      <sheetData sheetId="1515">
        <row r="1">
          <cell r="A1">
            <v>0</v>
          </cell>
        </row>
      </sheetData>
      <sheetData sheetId="1516">
        <row r="1">
          <cell r="A1">
            <v>0</v>
          </cell>
        </row>
      </sheetData>
      <sheetData sheetId="1517">
        <row r="1">
          <cell r="A1">
            <v>0</v>
          </cell>
        </row>
      </sheetData>
      <sheetData sheetId="1518">
        <row r="1">
          <cell r="A1">
            <v>0</v>
          </cell>
        </row>
      </sheetData>
      <sheetData sheetId="1519">
        <row r="1">
          <cell r="A1">
            <v>0</v>
          </cell>
        </row>
      </sheetData>
      <sheetData sheetId="1520">
        <row r="1">
          <cell r="A1">
            <v>0</v>
          </cell>
        </row>
      </sheetData>
      <sheetData sheetId="1521">
        <row r="1">
          <cell r="A1">
            <v>0</v>
          </cell>
        </row>
      </sheetData>
      <sheetData sheetId="1522">
        <row r="1">
          <cell r="A1">
            <v>0</v>
          </cell>
        </row>
      </sheetData>
      <sheetData sheetId="1523">
        <row r="1">
          <cell r="A1">
            <v>0</v>
          </cell>
        </row>
      </sheetData>
      <sheetData sheetId="1524">
        <row r="1">
          <cell r="A1">
            <v>0</v>
          </cell>
        </row>
      </sheetData>
      <sheetData sheetId="1525">
        <row r="1">
          <cell r="A1">
            <v>0</v>
          </cell>
        </row>
      </sheetData>
      <sheetData sheetId="1526">
        <row r="1">
          <cell r="A1">
            <v>0</v>
          </cell>
        </row>
      </sheetData>
      <sheetData sheetId="1527">
        <row r="1">
          <cell r="A1">
            <v>0</v>
          </cell>
        </row>
      </sheetData>
      <sheetData sheetId="1528">
        <row r="1">
          <cell r="A1">
            <v>0</v>
          </cell>
        </row>
      </sheetData>
      <sheetData sheetId="1529">
        <row r="1">
          <cell r="A1">
            <v>0</v>
          </cell>
        </row>
      </sheetData>
      <sheetData sheetId="1530">
        <row r="1">
          <cell r="A1">
            <v>0</v>
          </cell>
        </row>
      </sheetData>
      <sheetData sheetId="1531">
        <row r="1">
          <cell r="A1">
            <v>0</v>
          </cell>
        </row>
      </sheetData>
      <sheetData sheetId="1532">
        <row r="1">
          <cell r="A1">
            <v>0</v>
          </cell>
        </row>
      </sheetData>
      <sheetData sheetId="1533">
        <row r="1">
          <cell r="A1">
            <v>0</v>
          </cell>
        </row>
      </sheetData>
      <sheetData sheetId="1534">
        <row r="1">
          <cell r="A1">
            <v>0</v>
          </cell>
        </row>
      </sheetData>
      <sheetData sheetId="1535">
        <row r="1">
          <cell r="A1">
            <v>0</v>
          </cell>
        </row>
      </sheetData>
      <sheetData sheetId="1536">
        <row r="1">
          <cell r="A1">
            <v>0</v>
          </cell>
        </row>
      </sheetData>
      <sheetData sheetId="1537">
        <row r="1">
          <cell r="A1">
            <v>0</v>
          </cell>
        </row>
      </sheetData>
      <sheetData sheetId="1538">
        <row r="1">
          <cell r="A1">
            <v>0</v>
          </cell>
        </row>
      </sheetData>
      <sheetData sheetId="1539">
        <row r="1">
          <cell r="A1">
            <v>0</v>
          </cell>
        </row>
      </sheetData>
      <sheetData sheetId="1540">
        <row r="1">
          <cell r="A1">
            <v>0</v>
          </cell>
        </row>
      </sheetData>
      <sheetData sheetId="1541">
        <row r="1">
          <cell r="A1">
            <v>0</v>
          </cell>
        </row>
      </sheetData>
      <sheetData sheetId="1542">
        <row r="1">
          <cell r="A1">
            <v>0</v>
          </cell>
        </row>
      </sheetData>
      <sheetData sheetId="1543">
        <row r="1">
          <cell r="A1">
            <v>0</v>
          </cell>
        </row>
      </sheetData>
      <sheetData sheetId="1544">
        <row r="1">
          <cell r="A1">
            <v>0</v>
          </cell>
        </row>
      </sheetData>
      <sheetData sheetId="1545">
        <row r="1">
          <cell r="A1">
            <v>0</v>
          </cell>
        </row>
      </sheetData>
      <sheetData sheetId="1546">
        <row r="1">
          <cell r="A1">
            <v>0</v>
          </cell>
        </row>
      </sheetData>
      <sheetData sheetId="1547">
        <row r="1">
          <cell r="A1">
            <v>0</v>
          </cell>
        </row>
      </sheetData>
      <sheetData sheetId="1548">
        <row r="1">
          <cell r="A1">
            <v>0</v>
          </cell>
        </row>
      </sheetData>
      <sheetData sheetId="1549">
        <row r="1">
          <cell r="A1">
            <v>0</v>
          </cell>
        </row>
      </sheetData>
      <sheetData sheetId="1550">
        <row r="1">
          <cell r="A1">
            <v>0</v>
          </cell>
        </row>
      </sheetData>
      <sheetData sheetId="1551">
        <row r="1">
          <cell r="A1">
            <v>0</v>
          </cell>
        </row>
      </sheetData>
      <sheetData sheetId="1552">
        <row r="1">
          <cell r="A1">
            <v>0</v>
          </cell>
        </row>
      </sheetData>
      <sheetData sheetId="1553">
        <row r="1">
          <cell r="A1">
            <v>0</v>
          </cell>
        </row>
      </sheetData>
      <sheetData sheetId="1554">
        <row r="1">
          <cell r="A1">
            <v>0</v>
          </cell>
        </row>
      </sheetData>
      <sheetData sheetId="1555">
        <row r="1">
          <cell r="A1">
            <v>0</v>
          </cell>
        </row>
      </sheetData>
      <sheetData sheetId="1556">
        <row r="1">
          <cell r="A1">
            <v>0</v>
          </cell>
        </row>
      </sheetData>
      <sheetData sheetId="1557">
        <row r="1">
          <cell r="A1">
            <v>0</v>
          </cell>
        </row>
      </sheetData>
      <sheetData sheetId="1558">
        <row r="1">
          <cell r="A1">
            <v>0</v>
          </cell>
        </row>
      </sheetData>
      <sheetData sheetId="1559">
        <row r="1">
          <cell r="A1">
            <v>0</v>
          </cell>
        </row>
      </sheetData>
      <sheetData sheetId="1560">
        <row r="1">
          <cell r="A1">
            <v>0</v>
          </cell>
        </row>
      </sheetData>
      <sheetData sheetId="1561">
        <row r="1">
          <cell r="A1">
            <v>0</v>
          </cell>
        </row>
      </sheetData>
      <sheetData sheetId="1562">
        <row r="1">
          <cell r="A1">
            <v>0</v>
          </cell>
        </row>
      </sheetData>
      <sheetData sheetId="1563">
        <row r="1">
          <cell r="A1">
            <v>0</v>
          </cell>
        </row>
      </sheetData>
      <sheetData sheetId="1564">
        <row r="1">
          <cell r="A1">
            <v>0</v>
          </cell>
        </row>
      </sheetData>
      <sheetData sheetId="1565">
        <row r="1">
          <cell r="A1">
            <v>0</v>
          </cell>
        </row>
      </sheetData>
      <sheetData sheetId="1566">
        <row r="1">
          <cell r="A1">
            <v>0</v>
          </cell>
        </row>
      </sheetData>
      <sheetData sheetId="1567">
        <row r="1">
          <cell r="A1">
            <v>0</v>
          </cell>
        </row>
      </sheetData>
      <sheetData sheetId="1568">
        <row r="1">
          <cell r="A1">
            <v>0</v>
          </cell>
        </row>
      </sheetData>
      <sheetData sheetId="1569">
        <row r="1">
          <cell r="A1">
            <v>0</v>
          </cell>
        </row>
      </sheetData>
      <sheetData sheetId="1570">
        <row r="1">
          <cell r="A1">
            <v>0</v>
          </cell>
        </row>
      </sheetData>
      <sheetData sheetId="1571">
        <row r="1">
          <cell r="A1">
            <v>0</v>
          </cell>
        </row>
      </sheetData>
      <sheetData sheetId="1572">
        <row r="1">
          <cell r="A1">
            <v>0</v>
          </cell>
        </row>
      </sheetData>
      <sheetData sheetId="1573">
        <row r="1">
          <cell r="A1">
            <v>0</v>
          </cell>
        </row>
      </sheetData>
      <sheetData sheetId="1574">
        <row r="1">
          <cell r="A1">
            <v>0</v>
          </cell>
        </row>
      </sheetData>
      <sheetData sheetId="1575">
        <row r="1">
          <cell r="A1">
            <v>0</v>
          </cell>
        </row>
      </sheetData>
      <sheetData sheetId="1576">
        <row r="1">
          <cell r="A1">
            <v>0</v>
          </cell>
        </row>
      </sheetData>
      <sheetData sheetId="1577">
        <row r="1">
          <cell r="A1">
            <v>0</v>
          </cell>
        </row>
      </sheetData>
      <sheetData sheetId="1578">
        <row r="1">
          <cell r="A1">
            <v>0</v>
          </cell>
        </row>
      </sheetData>
      <sheetData sheetId="1579">
        <row r="1">
          <cell r="A1">
            <v>0</v>
          </cell>
        </row>
      </sheetData>
      <sheetData sheetId="1580">
        <row r="1">
          <cell r="A1">
            <v>0</v>
          </cell>
        </row>
      </sheetData>
      <sheetData sheetId="1581">
        <row r="1">
          <cell r="A1">
            <v>0</v>
          </cell>
        </row>
      </sheetData>
      <sheetData sheetId="1582">
        <row r="1">
          <cell r="A1">
            <v>0</v>
          </cell>
        </row>
      </sheetData>
      <sheetData sheetId="1583">
        <row r="1">
          <cell r="A1">
            <v>0</v>
          </cell>
        </row>
      </sheetData>
      <sheetData sheetId="1584">
        <row r="1">
          <cell r="A1">
            <v>0</v>
          </cell>
        </row>
      </sheetData>
      <sheetData sheetId="1585">
        <row r="1">
          <cell r="A1">
            <v>0</v>
          </cell>
        </row>
      </sheetData>
      <sheetData sheetId="1586">
        <row r="1">
          <cell r="A1">
            <v>0</v>
          </cell>
        </row>
      </sheetData>
      <sheetData sheetId="1587">
        <row r="1">
          <cell r="A1">
            <v>0</v>
          </cell>
        </row>
      </sheetData>
      <sheetData sheetId="1588">
        <row r="1">
          <cell r="A1">
            <v>0</v>
          </cell>
        </row>
      </sheetData>
      <sheetData sheetId="1589">
        <row r="1">
          <cell r="A1">
            <v>0</v>
          </cell>
        </row>
      </sheetData>
      <sheetData sheetId="1590">
        <row r="1">
          <cell r="A1">
            <v>0</v>
          </cell>
        </row>
      </sheetData>
      <sheetData sheetId="1591">
        <row r="1">
          <cell r="A1">
            <v>0</v>
          </cell>
        </row>
      </sheetData>
      <sheetData sheetId="1592">
        <row r="1">
          <cell r="A1">
            <v>0</v>
          </cell>
        </row>
      </sheetData>
      <sheetData sheetId="1593">
        <row r="1">
          <cell r="A1">
            <v>0</v>
          </cell>
        </row>
      </sheetData>
      <sheetData sheetId="1594">
        <row r="1">
          <cell r="A1">
            <v>0</v>
          </cell>
        </row>
      </sheetData>
      <sheetData sheetId="1595">
        <row r="1">
          <cell r="A1">
            <v>0</v>
          </cell>
        </row>
      </sheetData>
      <sheetData sheetId="1596">
        <row r="1">
          <cell r="A1">
            <v>0</v>
          </cell>
        </row>
      </sheetData>
      <sheetData sheetId="1597">
        <row r="1">
          <cell r="A1">
            <v>0</v>
          </cell>
        </row>
      </sheetData>
      <sheetData sheetId="1598">
        <row r="1">
          <cell r="A1">
            <v>0</v>
          </cell>
        </row>
      </sheetData>
      <sheetData sheetId="1599">
        <row r="1">
          <cell r="A1">
            <v>0</v>
          </cell>
        </row>
      </sheetData>
      <sheetData sheetId="1600">
        <row r="1">
          <cell r="A1">
            <v>0</v>
          </cell>
        </row>
      </sheetData>
      <sheetData sheetId="1601">
        <row r="1">
          <cell r="A1">
            <v>0</v>
          </cell>
        </row>
      </sheetData>
      <sheetData sheetId="1602">
        <row r="1">
          <cell r="A1">
            <v>0</v>
          </cell>
        </row>
      </sheetData>
      <sheetData sheetId="1603">
        <row r="1">
          <cell r="A1">
            <v>0</v>
          </cell>
        </row>
      </sheetData>
      <sheetData sheetId="1604">
        <row r="1">
          <cell r="A1">
            <v>0</v>
          </cell>
        </row>
      </sheetData>
      <sheetData sheetId="1605">
        <row r="1">
          <cell r="A1">
            <v>0</v>
          </cell>
        </row>
      </sheetData>
      <sheetData sheetId="1606">
        <row r="1">
          <cell r="A1">
            <v>0</v>
          </cell>
        </row>
      </sheetData>
      <sheetData sheetId="1607">
        <row r="1">
          <cell r="A1">
            <v>0</v>
          </cell>
        </row>
      </sheetData>
      <sheetData sheetId="1608">
        <row r="1">
          <cell r="A1">
            <v>0</v>
          </cell>
        </row>
      </sheetData>
      <sheetData sheetId="1609">
        <row r="1">
          <cell r="A1">
            <v>0</v>
          </cell>
        </row>
      </sheetData>
      <sheetData sheetId="1610">
        <row r="1">
          <cell r="A1">
            <v>0</v>
          </cell>
        </row>
      </sheetData>
      <sheetData sheetId="1611">
        <row r="1">
          <cell r="A1">
            <v>0</v>
          </cell>
        </row>
      </sheetData>
      <sheetData sheetId="1612">
        <row r="1">
          <cell r="A1">
            <v>0</v>
          </cell>
        </row>
      </sheetData>
      <sheetData sheetId="1613">
        <row r="1">
          <cell r="A1">
            <v>0</v>
          </cell>
        </row>
      </sheetData>
      <sheetData sheetId="1614">
        <row r="1">
          <cell r="A1">
            <v>0</v>
          </cell>
        </row>
      </sheetData>
      <sheetData sheetId="1615">
        <row r="1">
          <cell r="A1">
            <v>0</v>
          </cell>
        </row>
      </sheetData>
      <sheetData sheetId="1616">
        <row r="1">
          <cell r="A1">
            <v>0</v>
          </cell>
        </row>
      </sheetData>
      <sheetData sheetId="1617">
        <row r="1">
          <cell r="A1">
            <v>0</v>
          </cell>
        </row>
      </sheetData>
      <sheetData sheetId="1618">
        <row r="1">
          <cell r="A1">
            <v>0</v>
          </cell>
        </row>
      </sheetData>
      <sheetData sheetId="1619">
        <row r="1">
          <cell r="A1">
            <v>0</v>
          </cell>
        </row>
      </sheetData>
      <sheetData sheetId="1620">
        <row r="1">
          <cell r="A1">
            <v>0</v>
          </cell>
        </row>
      </sheetData>
      <sheetData sheetId="1621">
        <row r="1">
          <cell r="A1">
            <v>0</v>
          </cell>
        </row>
      </sheetData>
      <sheetData sheetId="1622">
        <row r="1">
          <cell r="A1">
            <v>0</v>
          </cell>
        </row>
      </sheetData>
      <sheetData sheetId="1623">
        <row r="1">
          <cell r="A1">
            <v>0</v>
          </cell>
        </row>
      </sheetData>
      <sheetData sheetId="1624">
        <row r="1">
          <cell r="A1">
            <v>0</v>
          </cell>
        </row>
      </sheetData>
      <sheetData sheetId="1625">
        <row r="1">
          <cell r="A1">
            <v>0</v>
          </cell>
        </row>
      </sheetData>
      <sheetData sheetId="1626">
        <row r="1">
          <cell r="A1">
            <v>0</v>
          </cell>
        </row>
      </sheetData>
      <sheetData sheetId="1627">
        <row r="1">
          <cell r="A1">
            <v>0</v>
          </cell>
        </row>
      </sheetData>
      <sheetData sheetId="1628">
        <row r="1">
          <cell r="A1">
            <v>0</v>
          </cell>
        </row>
      </sheetData>
      <sheetData sheetId="1629">
        <row r="1">
          <cell r="A1">
            <v>0</v>
          </cell>
        </row>
      </sheetData>
      <sheetData sheetId="1630">
        <row r="1">
          <cell r="A1">
            <v>0</v>
          </cell>
        </row>
      </sheetData>
      <sheetData sheetId="1631">
        <row r="1">
          <cell r="A1">
            <v>0</v>
          </cell>
        </row>
      </sheetData>
      <sheetData sheetId="1632">
        <row r="1">
          <cell r="A1">
            <v>0</v>
          </cell>
        </row>
      </sheetData>
      <sheetData sheetId="1633">
        <row r="1">
          <cell r="A1">
            <v>0</v>
          </cell>
        </row>
      </sheetData>
      <sheetData sheetId="1634">
        <row r="1">
          <cell r="A1">
            <v>0</v>
          </cell>
        </row>
      </sheetData>
      <sheetData sheetId="1635">
        <row r="1">
          <cell r="A1">
            <v>0</v>
          </cell>
        </row>
      </sheetData>
      <sheetData sheetId="1636">
        <row r="1">
          <cell r="A1">
            <v>0</v>
          </cell>
        </row>
      </sheetData>
      <sheetData sheetId="1637">
        <row r="1">
          <cell r="A1">
            <v>0</v>
          </cell>
        </row>
      </sheetData>
      <sheetData sheetId="1638">
        <row r="1">
          <cell r="A1">
            <v>0</v>
          </cell>
        </row>
      </sheetData>
      <sheetData sheetId="1639">
        <row r="1">
          <cell r="A1">
            <v>0</v>
          </cell>
        </row>
      </sheetData>
      <sheetData sheetId="1640">
        <row r="1">
          <cell r="A1">
            <v>0</v>
          </cell>
        </row>
      </sheetData>
      <sheetData sheetId="1641">
        <row r="1">
          <cell r="A1">
            <v>0</v>
          </cell>
        </row>
      </sheetData>
      <sheetData sheetId="1642">
        <row r="1">
          <cell r="A1">
            <v>0</v>
          </cell>
        </row>
      </sheetData>
      <sheetData sheetId="1643">
        <row r="1">
          <cell r="A1">
            <v>0</v>
          </cell>
        </row>
      </sheetData>
      <sheetData sheetId="1644">
        <row r="1">
          <cell r="A1">
            <v>0</v>
          </cell>
        </row>
      </sheetData>
      <sheetData sheetId="1645">
        <row r="1">
          <cell r="A1">
            <v>0</v>
          </cell>
        </row>
      </sheetData>
      <sheetData sheetId="1646">
        <row r="1">
          <cell r="A1">
            <v>0</v>
          </cell>
        </row>
      </sheetData>
      <sheetData sheetId="1647">
        <row r="1">
          <cell r="A1">
            <v>0</v>
          </cell>
        </row>
      </sheetData>
      <sheetData sheetId="1648">
        <row r="1">
          <cell r="A1">
            <v>0</v>
          </cell>
        </row>
      </sheetData>
      <sheetData sheetId="1649">
        <row r="1">
          <cell r="A1">
            <v>0</v>
          </cell>
        </row>
      </sheetData>
      <sheetData sheetId="1650">
        <row r="1">
          <cell r="A1">
            <v>0</v>
          </cell>
        </row>
      </sheetData>
      <sheetData sheetId="1651">
        <row r="1">
          <cell r="A1">
            <v>0</v>
          </cell>
        </row>
      </sheetData>
      <sheetData sheetId="1652">
        <row r="1">
          <cell r="A1">
            <v>0</v>
          </cell>
        </row>
      </sheetData>
      <sheetData sheetId="1653">
        <row r="1">
          <cell r="A1">
            <v>0</v>
          </cell>
        </row>
      </sheetData>
      <sheetData sheetId="1654">
        <row r="1">
          <cell r="A1">
            <v>0</v>
          </cell>
        </row>
      </sheetData>
      <sheetData sheetId="1655">
        <row r="1">
          <cell r="A1">
            <v>0</v>
          </cell>
        </row>
      </sheetData>
      <sheetData sheetId="1656">
        <row r="1">
          <cell r="A1">
            <v>0</v>
          </cell>
        </row>
      </sheetData>
      <sheetData sheetId="1657">
        <row r="1">
          <cell r="A1">
            <v>0</v>
          </cell>
        </row>
      </sheetData>
      <sheetData sheetId="1658">
        <row r="1">
          <cell r="A1">
            <v>0</v>
          </cell>
        </row>
      </sheetData>
      <sheetData sheetId="1659">
        <row r="1">
          <cell r="A1">
            <v>0</v>
          </cell>
        </row>
      </sheetData>
      <sheetData sheetId="1660">
        <row r="1">
          <cell r="A1">
            <v>0</v>
          </cell>
        </row>
      </sheetData>
      <sheetData sheetId="1661">
        <row r="1">
          <cell r="A1">
            <v>0</v>
          </cell>
        </row>
      </sheetData>
      <sheetData sheetId="1662">
        <row r="1">
          <cell r="A1">
            <v>0</v>
          </cell>
        </row>
      </sheetData>
      <sheetData sheetId="1663">
        <row r="1">
          <cell r="A1">
            <v>0</v>
          </cell>
        </row>
      </sheetData>
      <sheetData sheetId="1664">
        <row r="1">
          <cell r="A1">
            <v>0</v>
          </cell>
        </row>
      </sheetData>
      <sheetData sheetId="1665">
        <row r="1">
          <cell r="A1">
            <v>0</v>
          </cell>
        </row>
      </sheetData>
      <sheetData sheetId="1666">
        <row r="1">
          <cell r="A1">
            <v>0</v>
          </cell>
        </row>
      </sheetData>
      <sheetData sheetId="1667">
        <row r="1">
          <cell r="A1">
            <v>0</v>
          </cell>
        </row>
      </sheetData>
      <sheetData sheetId="1668">
        <row r="1">
          <cell r="A1">
            <v>0</v>
          </cell>
        </row>
      </sheetData>
      <sheetData sheetId="1669">
        <row r="1">
          <cell r="A1">
            <v>0</v>
          </cell>
        </row>
      </sheetData>
      <sheetData sheetId="1670">
        <row r="1">
          <cell r="A1">
            <v>0</v>
          </cell>
        </row>
      </sheetData>
      <sheetData sheetId="1671">
        <row r="1">
          <cell r="A1">
            <v>0</v>
          </cell>
        </row>
      </sheetData>
      <sheetData sheetId="1672">
        <row r="1">
          <cell r="A1">
            <v>0</v>
          </cell>
        </row>
      </sheetData>
      <sheetData sheetId="1673">
        <row r="1">
          <cell r="A1">
            <v>0</v>
          </cell>
        </row>
      </sheetData>
      <sheetData sheetId="1674">
        <row r="1">
          <cell r="A1">
            <v>0</v>
          </cell>
        </row>
      </sheetData>
      <sheetData sheetId="1675">
        <row r="1">
          <cell r="A1">
            <v>0</v>
          </cell>
        </row>
      </sheetData>
      <sheetData sheetId="1676">
        <row r="1">
          <cell r="A1">
            <v>0</v>
          </cell>
        </row>
      </sheetData>
      <sheetData sheetId="1677">
        <row r="1">
          <cell r="A1">
            <v>0</v>
          </cell>
        </row>
      </sheetData>
      <sheetData sheetId="1678">
        <row r="1">
          <cell r="A1">
            <v>0</v>
          </cell>
        </row>
      </sheetData>
      <sheetData sheetId="1679">
        <row r="1">
          <cell r="A1">
            <v>0</v>
          </cell>
        </row>
      </sheetData>
      <sheetData sheetId="1680">
        <row r="1">
          <cell r="A1">
            <v>0</v>
          </cell>
        </row>
      </sheetData>
      <sheetData sheetId="1681">
        <row r="1">
          <cell r="A1">
            <v>0</v>
          </cell>
        </row>
      </sheetData>
      <sheetData sheetId="1682">
        <row r="1">
          <cell r="A1">
            <v>0</v>
          </cell>
        </row>
      </sheetData>
      <sheetData sheetId="1683">
        <row r="1">
          <cell r="A1">
            <v>0</v>
          </cell>
        </row>
      </sheetData>
      <sheetData sheetId="1684">
        <row r="1">
          <cell r="A1">
            <v>0</v>
          </cell>
        </row>
      </sheetData>
      <sheetData sheetId="1685">
        <row r="1">
          <cell r="A1">
            <v>0</v>
          </cell>
        </row>
      </sheetData>
      <sheetData sheetId="1686">
        <row r="1">
          <cell r="A1">
            <v>0</v>
          </cell>
        </row>
      </sheetData>
      <sheetData sheetId="1687">
        <row r="1">
          <cell r="A1">
            <v>0</v>
          </cell>
        </row>
      </sheetData>
      <sheetData sheetId="1688">
        <row r="1">
          <cell r="A1">
            <v>0</v>
          </cell>
        </row>
      </sheetData>
      <sheetData sheetId="1689">
        <row r="1">
          <cell r="A1">
            <v>0</v>
          </cell>
        </row>
      </sheetData>
      <sheetData sheetId="1690">
        <row r="1">
          <cell r="A1">
            <v>0</v>
          </cell>
        </row>
      </sheetData>
      <sheetData sheetId="1691">
        <row r="1">
          <cell r="A1">
            <v>0</v>
          </cell>
        </row>
      </sheetData>
      <sheetData sheetId="1692">
        <row r="1">
          <cell r="A1">
            <v>0</v>
          </cell>
        </row>
      </sheetData>
      <sheetData sheetId="1693">
        <row r="1">
          <cell r="A1">
            <v>0</v>
          </cell>
        </row>
      </sheetData>
      <sheetData sheetId="1694">
        <row r="1">
          <cell r="A1">
            <v>0</v>
          </cell>
        </row>
      </sheetData>
      <sheetData sheetId="1695">
        <row r="1">
          <cell r="A1">
            <v>0</v>
          </cell>
        </row>
      </sheetData>
      <sheetData sheetId="1696">
        <row r="1">
          <cell r="A1">
            <v>0</v>
          </cell>
        </row>
      </sheetData>
      <sheetData sheetId="1697">
        <row r="1">
          <cell r="A1">
            <v>0</v>
          </cell>
        </row>
      </sheetData>
      <sheetData sheetId="1698">
        <row r="1">
          <cell r="A1">
            <v>0</v>
          </cell>
        </row>
      </sheetData>
      <sheetData sheetId="1699">
        <row r="1">
          <cell r="A1">
            <v>0</v>
          </cell>
        </row>
      </sheetData>
      <sheetData sheetId="1700">
        <row r="1">
          <cell r="A1">
            <v>0</v>
          </cell>
        </row>
      </sheetData>
      <sheetData sheetId="1701">
        <row r="1">
          <cell r="A1">
            <v>0</v>
          </cell>
        </row>
      </sheetData>
      <sheetData sheetId="1702">
        <row r="1">
          <cell r="A1">
            <v>0</v>
          </cell>
        </row>
      </sheetData>
      <sheetData sheetId="1703">
        <row r="1">
          <cell r="A1">
            <v>0</v>
          </cell>
        </row>
      </sheetData>
      <sheetData sheetId="1704">
        <row r="1">
          <cell r="A1">
            <v>0</v>
          </cell>
        </row>
      </sheetData>
      <sheetData sheetId="1705">
        <row r="1">
          <cell r="A1">
            <v>0</v>
          </cell>
        </row>
      </sheetData>
      <sheetData sheetId="1706">
        <row r="1">
          <cell r="A1">
            <v>0</v>
          </cell>
        </row>
      </sheetData>
      <sheetData sheetId="1707">
        <row r="1">
          <cell r="A1">
            <v>0</v>
          </cell>
        </row>
      </sheetData>
      <sheetData sheetId="1708">
        <row r="1">
          <cell r="A1">
            <v>0</v>
          </cell>
        </row>
      </sheetData>
      <sheetData sheetId="1709">
        <row r="1">
          <cell r="A1">
            <v>0</v>
          </cell>
        </row>
      </sheetData>
      <sheetData sheetId="1710">
        <row r="1">
          <cell r="A1">
            <v>0</v>
          </cell>
        </row>
      </sheetData>
      <sheetData sheetId="1711">
        <row r="1">
          <cell r="A1">
            <v>0</v>
          </cell>
        </row>
      </sheetData>
      <sheetData sheetId="1712">
        <row r="1">
          <cell r="A1">
            <v>0</v>
          </cell>
        </row>
      </sheetData>
      <sheetData sheetId="1713">
        <row r="1">
          <cell r="A1">
            <v>0</v>
          </cell>
        </row>
      </sheetData>
      <sheetData sheetId="1714">
        <row r="1">
          <cell r="A1">
            <v>0</v>
          </cell>
        </row>
      </sheetData>
      <sheetData sheetId="1715">
        <row r="1">
          <cell r="A1">
            <v>0</v>
          </cell>
        </row>
      </sheetData>
      <sheetData sheetId="1716">
        <row r="1">
          <cell r="A1">
            <v>0</v>
          </cell>
        </row>
      </sheetData>
      <sheetData sheetId="1717">
        <row r="1">
          <cell r="A1">
            <v>0</v>
          </cell>
        </row>
      </sheetData>
      <sheetData sheetId="1718">
        <row r="1">
          <cell r="A1">
            <v>0</v>
          </cell>
        </row>
      </sheetData>
      <sheetData sheetId="1719">
        <row r="1">
          <cell r="A1">
            <v>0</v>
          </cell>
        </row>
      </sheetData>
      <sheetData sheetId="1720">
        <row r="1">
          <cell r="A1">
            <v>0</v>
          </cell>
        </row>
      </sheetData>
      <sheetData sheetId="1721">
        <row r="1">
          <cell r="A1">
            <v>0</v>
          </cell>
        </row>
      </sheetData>
      <sheetData sheetId="1722">
        <row r="1">
          <cell r="A1">
            <v>0</v>
          </cell>
        </row>
      </sheetData>
      <sheetData sheetId="1723">
        <row r="1">
          <cell r="A1">
            <v>0</v>
          </cell>
        </row>
      </sheetData>
      <sheetData sheetId="1724">
        <row r="1">
          <cell r="A1">
            <v>0</v>
          </cell>
        </row>
      </sheetData>
      <sheetData sheetId="1725">
        <row r="1">
          <cell r="A1">
            <v>0</v>
          </cell>
        </row>
      </sheetData>
      <sheetData sheetId="1726">
        <row r="1">
          <cell r="A1">
            <v>0</v>
          </cell>
        </row>
      </sheetData>
      <sheetData sheetId="1727">
        <row r="1">
          <cell r="A1">
            <v>0</v>
          </cell>
        </row>
      </sheetData>
      <sheetData sheetId="1728">
        <row r="1">
          <cell r="A1">
            <v>0</v>
          </cell>
        </row>
      </sheetData>
      <sheetData sheetId="1729">
        <row r="1">
          <cell r="A1">
            <v>0</v>
          </cell>
        </row>
      </sheetData>
      <sheetData sheetId="1730">
        <row r="1">
          <cell r="A1">
            <v>0</v>
          </cell>
        </row>
      </sheetData>
      <sheetData sheetId="1731">
        <row r="1">
          <cell r="A1">
            <v>0</v>
          </cell>
        </row>
      </sheetData>
      <sheetData sheetId="1732">
        <row r="1">
          <cell r="A1">
            <v>0</v>
          </cell>
        </row>
      </sheetData>
      <sheetData sheetId="1733">
        <row r="1">
          <cell r="A1">
            <v>0</v>
          </cell>
        </row>
      </sheetData>
      <sheetData sheetId="1734">
        <row r="1">
          <cell r="A1">
            <v>0</v>
          </cell>
        </row>
      </sheetData>
      <sheetData sheetId="1735">
        <row r="1">
          <cell r="A1">
            <v>0</v>
          </cell>
        </row>
      </sheetData>
      <sheetData sheetId="1736">
        <row r="1">
          <cell r="A1">
            <v>0</v>
          </cell>
        </row>
      </sheetData>
      <sheetData sheetId="1737">
        <row r="1">
          <cell r="A1">
            <v>0</v>
          </cell>
        </row>
      </sheetData>
      <sheetData sheetId="1738">
        <row r="1">
          <cell r="A1">
            <v>0</v>
          </cell>
        </row>
      </sheetData>
      <sheetData sheetId="1739">
        <row r="1">
          <cell r="A1">
            <v>0</v>
          </cell>
        </row>
      </sheetData>
      <sheetData sheetId="1740">
        <row r="1">
          <cell r="A1">
            <v>0</v>
          </cell>
        </row>
      </sheetData>
      <sheetData sheetId="1741">
        <row r="1">
          <cell r="A1">
            <v>0</v>
          </cell>
        </row>
      </sheetData>
      <sheetData sheetId="1742">
        <row r="1">
          <cell r="A1">
            <v>0</v>
          </cell>
        </row>
      </sheetData>
      <sheetData sheetId="1743">
        <row r="1">
          <cell r="A1">
            <v>0</v>
          </cell>
        </row>
      </sheetData>
      <sheetData sheetId="1744">
        <row r="1">
          <cell r="A1">
            <v>0</v>
          </cell>
        </row>
      </sheetData>
      <sheetData sheetId="1745">
        <row r="1">
          <cell r="A1">
            <v>0</v>
          </cell>
        </row>
      </sheetData>
      <sheetData sheetId="1746">
        <row r="1">
          <cell r="A1">
            <v>0</v>
          </cell>
        </row>
      </sheetData>
      <sheetData sheetId="1747">
        <row r="1">
          <cell r="A1">
            <v>0</v>
          </cell>
        </row>
      </sheetData>
      <sheetData sheetId="1748">
        <row r="1">
          <cell r="A1">
            <v>0</v>
          </cell>
        </row>
      </sheetData>
      <sheetData sheetId="1749">
        <row r="1">
          <cell r="A1">
            <v>0</v>
          </cell>
        </row>
      </sheetData>
      <sheetData sheetId="1750">
        <row r="1">
          <cell r="A1">
            <v>0</v>
          </cell>
        </row>
      </sheetData>
      <sheetData sheetId="1751">
        <row r="1">
          <cell r="A1">
            <v>0</v>
          </cell>
        </row>
      </sheetData>
      <sheetData sheetId="1752">
        <row r="1">
          <cell r="A1">
            <v>0</v>
          </cell>
        </row>
      </sheetData>
      <sheetData sheetId="1753">
        <row r="1">
          <cell r="A1">
            <v>0</v>
          </cell>
        </row>
      </sheetData>
      <sheetData sheetId="1754">
        <row r="1">
          <cell r="A1">
            <v>0</v>
          </cell>
        </row>
      </sheetData>
      <sheetData sheetId="1755">
        <row r="1">
          <cell r="A1">
            <v>0</v>
          </cell>
        </row>
      </sheetData>
      <sheetData sheetId="1756">
        <row r="1">
          <cell r="A1">
            <v>0</v>
          </cell>
        </row>
      </sheetData>
      <sheetData sheetId="1757">
        <row r="1">
          <cell r="A1">
            <v>0</v>
          </cell>
        </row>
      </sheetData>
      <sheetData sheetId="1758">
        <row r="1">
          <cell r="A1">
            <v>0</v>
          </cell>
        </row>
      </sheetData>
      <sheetData sheetId="1759">
        <row r="1">
          <cell r="A1">
            <v>0</v>
          </cell>
        </row>
      </sheetData>
      <sheetData sheetId="1760">
        <row r="1">
          <cell r="A1">
            <v>0</v>
          </cell>
        </row>
      </sheetData>
      <sheetData sheetId="1761">
        <row r="1">
          <cell r="A1">
            <v>0</v>
          </cell>
        </row>
      </sheetData>
      <sheetData sheetId="1762">
        <row r="1">
          <cell r="A1">
            <v>0</v>
          </cell>
        </row>
      </sheetData>
      <sheetData sheetId="1763">
        <row r="1">
          <cell r="A1">
            <v>0</v>
          </cell>
        </row>
      </sheetData>
      <sheetData sheetId="1764">
        <row r="1">
          <cell r="A1">
            <v>0</v>
          </cell>
        </row>
      </sheetData>
      <sheetData sheetId="1765">
        <row r="1">
          <cell r="A1">
            <v>0</v>
          </cell>
        </row>
      </sheetData>
      <sheetData sheetId="1766">
        <row r="1">
          <cell r="A1">
            <v>0</v>
          </cell>
        </row>
      </sheetData>
      <sheetData sheetId="1767">
        <row r="1">
          <cell r="A1">
            <v>0</v>
          </cell>
        </row>
      </sheetData>
      <sheetData sheetId="1768">
        <row r="1">
          <cell r="A1">
            <v>0</v>
          </cell>
        </row>
      </sheetData>
      <sheetData sheetId="1769">
        <row r="1">
          <cell r="A1">
            <v>0</v>
          </cell>
        </row>
      </sheetData>
      <sheetData sheetId="1770">
        <row r="1">
          <cell r="A1">
            <v>0</v>
          </cell>
        </row>
      </sheetData>
      <sheetData sheetId="1771">
        <row r="1">
          <cell r="A1">
            <v>0</v>
          </cell>
        </row>
      </sheetData>
      <sheetData sheetId="1772">
        <row r="1">
          <cell r="A1">
            <v>0</v>
          </cell>
        </row>
      </sheetData>
      <sheetData sheetId="1773">
        <row r="1">
          <cell r="A1">
            <v>0</v>
          </cell>
        </row>
      </sheetData>
      <sheetData sheetId="1774">
        <row r="1">
          <cell r="A1">
            <v>0</v>
          </cell>
        </row>
      </sheetData>
      <sheetData sheetId="1775">
        <row r="1">
          <cell r="A1">
            <v>0</v>
          </cell>
        </row>
      </sheetData>
      <sheetData sheetId="1776">
        <row r="1">
          <cell r="A1">
            <v>0</v>
          </cell>
        </row>
      </sheetData>
      <sheetData sheetId="1777">
        <row r="1">
          <cell r="A1">
            <v>0</v>
          </cell>
        </row>
      </sheetData>
      <sheetData sheetId="1778">
        <row r="1">
          <cell r="A1">
            <v>0</v>
          </cell>
        </row>
      </sheetData>
      <sheetData sheetId="1779">
        <row r="1">
          <cell r="A1">
            <v>0</v>
          </cell>
        </row>
      </sheetData>
      <sheetData sheetId="1780">
        <row r="1">
          <cell r="A1">
            <v>0</v>
          </cell>
        </row>
      </sheetData>
      <sheetData sheetId="1781">
        <row r="1">
          <cell r="A1">
            <v>0</v>
          </cell>
        </row>
      </sheetData>
      <sheetData sheetId="1782">
        <row r="1">
          <cell r="A1">
            <v>0</v>
          </cell>
        </row>
      </sheetData>
      <sheetData sheetId="1783">
        <row r="1">
          <cell r="A1">
            <v>0</v>
          </cell>
        </row>
      </sheetData>
      <sheetData sheetId="1784">
        <row r="1">
          <cell r="A1">
            <v>0</v>
          </cell>
        </row>
      </sheetData>
      <sheetData sheetId="1785">
        <row r="1">
          <cell r="A1">
            <v>0</v>
          </cell>
        </row>
      </sheetData>
      <sheetData sheetId="1786">
        <row r="1">
          <cell r="A1">
            <v>0</v>
          </cell>
        </row>
      </sheetData>
      <sheetData sheetId="1787">
        <row r="1">
          <cell r="A1">
            <v>0</v>
          </cell>
        </row>
      </sheetData>
      <sheetData sheetId="1788">
        <row r="1">
          <cell r="A1">
            <v>0</v>
          </cell>
        </row>
      </sheetData>
      <sheetData sheetId="1789">
        <row r="1">
          <cell r="A1">
            <v>0</v>
          </cell>
        </row>
      </sheetData>
      <sheetData sheetId="1790">
        <row r="1">
          <cell r="A1">
            <v>0</v>
          </cell>
        </row>
      </sheetData>
      <sheetData sheetId="1791">
        <row r="1">
          <cell r="A1">
            <v>0</v>
          </cell>
        </row>
      </sheetData>
      <sheetData sheetId="1792">
        <row r="1">
          <cell r="A1">
            <v>0</v>
          </cell>
        </row>
      </sheetData>
      <sheetData sheetId="1793">
        <row r="1">
          <cell r="A1">
            <v>0</v>
          </cell>
        </row>
      </sheetData>
      <sheetData sheetId="1794">
        <row r="1">
          <cell r="A1">
            <v>0</v>
          </cell>
        </row>
      </sheetData>
      <sheetData sheetId="1795">
        <row r="1">
          <cell r="A1">
            <v>0</v>
          </cell>
        </row>
      </sheetData>
      <sheetData sheetId="1796">
        <row r="1">
          <cell r="A1">
            <v>0</v>
          </cell>
        </row>
      </sheetData>
      <sheetData sheetId="1797">
        <row r="1">
          <cell r="A1">
            <v>0</v>
          </cell>
        </row>
      </sheetData>
      <sheetData sheetId="1798">
        <row r="1">
          <cell r="A1">
            <v>0</v>
          </cell>
        </row>
      </sheetData>
      <sheetData sheetId="1799">
        <row r="1">
          <cell r="A1">
            <v>0</v>
          </cell>
        </row>
      </sheetData>
      <sheetData sheetId="1800">
        <row r="1">
          <cell r="A1">
            <v>0</v>
          </cell>
        </row>
      </sheetData>
      <sheetData sheetId="1801">
        <row r="1">
          <cell r="A1">
            <v>0</v>
          </cell>
        </row>
      </sheetData>
      <sheetData sheetId="1802">
        <row r="1">
          <cell r="A1">
            <v>0</v>
          </cell>
        </row>
      </sheetData>
      <sheetData sheetId="1803">
        <row r="1">
          <cell r="A1">
            <v>0</v>
          </cell>
        </row>
      </sheetData>
      <sheetData sheetId="1804">
        <row r="1">
          <cell r="A1">
            <v>0</v>
          </cell>
        </row>
      </sheetData>
      <sheetData sheetId="1805">
        <row r="1">
          <cell r="A1">
            <v>0</v>
          </cell>
        </row>
      </sheetData>
      <sheetData sheetId="1806">
        <row r="1">
          <cell r="A1">
            <v>0</v>
          </cell>
        </row>
      </sheetData>
      <sheetData sheetId="1807">
        <row r="1">
          <cell r="A1">
            <v>0</v>
          </cell>
        </row>
      </sheetData>
      <sheetData sheetId="1808">
        <row r="1">
          <cell r="A1">
            <v>0</v>
          </cell>
        </row>
      </sheetData>
      <sheetData sheetId="1809">
        <row r="1">
          <cell r="A1">
            <v>0</v>
          </cell>
        </row>
      </sheetData>
      <sheetData sheetId="1810">
        <row r="1">
          <cell r="A1">
            <v>0</v>
          </cell>
        </row>
      </sheetData>
      <sheetData sheetId="1811">
        <row r="1">
          <cell r="A1">
            <v>0</v>
          </cell>
        </row>
      </sheetData>
      <sheetData sheetId="1812">
        <row r="1">
          <cell r="A1">
            <v>0</v>
          </cell>
        </row>
      </sheetData>
      <sheetData sheetId="1813">
        <row r="1">
          <cell r="A1">
            <v>0</v>
          </cell>
        </row>
      </sheetData>
      <sheetData sheetId="1814">
        <row r="1">
          <cell r="A1">
            <v>0</v>
          </cell>
        </row>
      </sheetData>
      <sheetData sheetId="1815">
        <row r="1">
          <cell r="A1">
            <v>0</v>
          </cell>
        </row>
      </sheetData>
      <sheetData sheetId="1816">
        <row r="1">
          <cell r="A1">
            <v>0</v>
          </cell>
        </row>
      </sheetData>
      <sheetData sheetId="1817">
        <row r="1">
          <cell r="A1">
            <v>0</v>
          </cell>
        </row>
      </sheetData>
      <sheetData sheetId="1818">
        <row r="1">
          <cell r="A1">
            <v>0</v>
          </cell>
        </row>
      </sheetData>
      <sheetData sheetId="1819">
        <row r="1">
          <cell r="A1">
            <v>0</v>
          </cell>
        </row>
      </sheetData>
      <sheetData sheetId="1820">
        <row r="1">
          <cell r="A1">
            <v>0</v>
          </cell>
        </row>
      </sheetData>
      <sheetData sheetId="1821">
        <row r="1">
          <cell r="A1">
            <v>0</v>
          </cell>
        </row>
      </sheetData>
      <sheetData sheetId="1822">
        <row r="1">
          <cell r="A1">
            <v>0</v>
          </cell>
        </row>
      </sheetData>
      <sheetData sheetId="1823">
        <row r="1">
          <cell r="A1">
            <v>0</v>
          </cell>
        </row>
      </sheetData>
      <sheetData sheetId="1824">
        <row r="1">
          <cell r="A1">
            <v>0</v>
          </cell>
        </row>
      </sheetData>
      <sheetData sheetId="1825">
        <row r="1">
          <cell r="A1">
            <v>0</v>
          </cell>
        </row>
      </sheetData>
      <sheetData sheetId="1826">
        <row r="1">
          <cell r="A1">
            <v>0</v>
          </cell>
        </row>
      </sheetData>
      <sheetData sheetId="1827">
        <row r="1">
          <cell r="A1">
            <v>0</v>
          </cell>
        </row>
      </sheetData>
      <sheetData sheetId="1828">
        <row r="1">
          <cell r="A1">
            <v>0</v>
          </cell>
        </row>
      </sheetData>
      <sheetData sheetId="1829">
        <row r="1">
          <cell r="A1">
            <v>0</v>
          </cell>
        </row>
      </sheetData>
      <sheetData sheetId="1830">
        <row r="1">
          <cell r="A1">
            <v>0</v>
          </cell>
        </row>
      </sheetData>
      <sheetData sheetId="1831">
        <row r="1">
          <cell r="A1">
            <v>0</v>
          </cell>
        </row>
      </sheetData>
      <sheetData sheetId="1832">
        <row r="1">
          <cell r="A1">
            <v>0</v>
          </cell>
        </row>
      </sheetData>
      <sheetData sheetId="1833">
        <row r="1">
          <cell r="A1">
            <v>0</v>
          </cell>
        </row>
      </sheetData>
      <sheetData sheetId="1834">
        <row r="1">
          <cell r="A1">
            <v>0</v>
          </cell>
        </row>
      </sheetData>
      <sheetData sheetId="1835">
        <row r="1">
          <cell r="A1">
            <v>0</v>
          </cell>
        </row>
      </sheetData>
      <sheetData sheetId="1836">
        <row r="1">
          <cell r="A1">
            <v>0</v>
          </cell>
        </row>
      </sheetData>
      <sheetData sheetId="1837">
        <row r="1">
          <cell r="A1">
            <v>0</v>
          </cell>
        </row>
      </sheetData>
      <sheetData sheetId="1838">
        <row r="1">
          <cell r="A1">
            <v>0</v>
          </cell>
        </row>
      </sheetData>
      <sheetData sheetId="1839">
        <row r="1">
          <cell r="A1">
            <v>0</v>
          </cell>
        </row>
      </sheetData>
      <sheetData sheetId="1840">
        <row r="1">
          <cell r="A1">
            <v>0</v>
          </cell>
        </row>
      </sheetData>
      <sheetData sheetId="1841">
        <row r="1">
          <cell r="A1">
            <v>0</v>
          </cell>
        </row>
      </sheetData>
      <sheetData sheetId="1842">
        <row r="1">
          <cell r="A1">
            <v>0</v>
          </cell>
        </row>
      </sheetData>
      <sheetData sheetId="1843">
        <row r="1">
          <cell r="A1">
            <v>0</v>
          </cell>
        </row>
      </sheetData>
      <sheetData sheetId="1844">
        <row r="1">
          <cell r="A1">
            <v>0</v>
          </cell>
        </row>
      </sheetData>
      <sheetData sheetId="1845">
        <row r="1">
          <cell r="A1">
            <v>0</v>
          </cell>
        </row>
      </sheetData>
      <sheetData sheetId="1846">
        <row r="1">
          <cell r="A1">
            <v>0</v>
          </cell>
        </row>
      </sheetData>
      <sheetData sheetId="1847">
        <row r="1">
          <cell r="A1">
            <v>0</v>
          </cell>
        </row>
      </sheetData>
      <sheetData sheetId="1848">
        <row r="1">
          <cell r="A1">
            <v>0</v>
          </cell>
        </row>
      </sheetData>
      <sheetData sheetId="1849">
        <row r="1">
          <cell r="A1">
            <v>0</v>
          </cell>
        </row>
      </sheetData>
      <sheetData sheetId="1850">
        <row r="1">
          <cell r="A1">
            <v>0</v>
          </cell>
        </row>
      </sheetData>
      <sheetData sheetId="1851">
        <row r="1">
          <cell r="A1">
            <v>0</v>
          </cell>
        </row>
      </sheetData>
      <sheetData sheetId="1852">
        <row r="1">
          <cell r="A1">
            <v>0</v>
          </cell>
        </row>
      </sheetData>
      <sheetData sheetId="1853">
        <row r="1">
          <cell r="A1">
            <v>0</v>
          </cell>
        </row>
      </sheetData>
      <sheetData sheetId="1854">
        <row r="1">
          <cell r="A1">
            <v>0</v>
          </cell>
        </row>
      </sheetData>
      <sheetData sheetId="1855">
        <row r="1">
          <cell r="A1">
            <v>0</v>
          </cell>
        </row>
      </sheetData>
      <sheetData sheetId="1856">
        <row r="1">
          <cell r="A1">
            <v>0</v>
          </cell>
        </row>
      </sheetData>
      <sheetData sheetId="1857">
        <row r="1">
          <cell r="A1">
            <v>0</v>
          </cell>
        </row>
      </sheetData>
      <sheetData sheetId="1858">
        <row r="1">
          <cell r="A1">
            <v>0</v>
          </cell>
        </row>
      </sheetData>
      <sheetData sheetId="1859">
        <row r="1">
          <cell r="A1">
            <v>0</v>
          </cell>
        </row>
      </sheetData>
      <sheetData sheetId="1860">
        <row r="1">
          <cell r="A1">
            <v>0</v>
          </cell>
        </row>
      </sheetData>
      <sheetData sheetId="1861">
        <row r="1">
          <cell r="A1">
            <v>0</v>
          </cell>
        </row>
      </sheetData>
      <sheetData sheetId="1862">
        <row r="1">
          <cell r="A1">
            <v>0</v>
          </cell>
        </row>
      </sheetData>
      <sheetData sheetId="1863">
        <row r="1">
          <cell r="A1">
            <v>0</v>
          </cell>
        </row>
      </sheetData>
      <sheetData sheetId="1864">
        <row r="1">
          <cell r="A1">
            <v>0</v>
          </cell>
        </row>
      </sheetData>
      <sheetData sheetId="1865">
        <row r="1">
          <cell r="A1">
            <v>0</v>
          </cell>
        </row>
      </sheetData>
      <sheetData sheetId="1866">
        <row r="1">
          <cell r="A1">
            <v>0</v>
          </cell>
        </row>
      </sheetData>
      <sheetData sheetId="1867">
        <row r="1">
          <cell r="A1">
            <v>0</v>
          </cell>
        </row>
      </sheetData>
      <sheetData sheetId="1868">
        <row r="1">
          <cell r="A1">
            <v>0</v>
          </cell>
        </row>
      </sheetData>
      <sheetData sheetId="1869">
        <row r="1">
          <cell r="A1">
            <v>0</v>
          </cell>
        </row>
      </sheetData>
      <sheetData sheetId="1870">
        <row r="1">
          <cell r="A1">
            <v>0</v>
          </cell>
        </row>
      </sheetData>
      <sheetData sheetId="1871">
        <row r="1">
          <cell r="A1">
            <v>0</v>
          </cell>
        </row>
      </sheetData>
      <sheetData sheetId="1872">
        <row r="1">
          <cell r="A1">
            <v>0</v>
          </cell>
        </row>
      </sheetData>
      <sheetData sheetId="1873">
        <row r="1">
          <cell r="A1">
            <v>0</v>
          </cell>
        </row>
      </sheetData>
      <sheetData sheetId="1874">
        <row r="1">
          <cell r="A1">
            <v>0</v>
          </cell>
        </row>
      </sheetData>
      <sheetData sheetId="1875">
        <row r="1">
          <cell r="A1">
            <v>0</v>
          </cell>
        </row>
      </sheetData>
      <sheetData sheetId="1876">
        <row r="1">
          <cell r="A1">
            <v>0</v>
          </cell>
        </row>
      </sheetData>
      <sheetData sheetId="1877">
        <row r="1">
          <cell r="A1">
            <v>0</v>
          </cell>
        </row>
      </sheetData>
      <sheetData sheetId="1878">
        <row r="1">
          <cell r="A1">
            <v>0</v>
          </cell>
        </row>
      </sheetData>
      <sheetData sheetId="1879">
        <row r="1">
          <cell r="A1">
            <v>0</v>
          </cell>
        </row>
      </sheetData>
      <sheetData sheetId="1880">
        <row r="1">
          <cell r="A1">
            <v>0</v>
          </cell>
        </row>
      </sheetData>
      <sheetData sheetId="1881">
        <row r="1">
          <cell r="A1">
            <v>0</v>
          </cell>
        </row>
      </sheetData>
      <sheetData sheetId="1882">
        <row r="1">
          <cell r="A1">
            <v>0</v>
          </cell>
        </row>
      </sheetData>
      <sheetData sheetId="1883">
        <row r="1">
          <cell r="A1">
            <v>0</v>
          </cell>
        </row>
      </sheetData>
      <sheetData sheetId="1884">
        <row r="1">
          <cell r="A1">
            <v>0</v>
          </cell>
        </row>
      </sheetData>
      <sheetData sheetId="1885">
        <row r="1">
          <cell r="A1">
            <v>0</v>
          </cell>
        </row>
      </sheetData>
      <sheetData sheetId="1886">
        <row r="1">
          <cell r="A1">
            <v>0</v>
          </cell>
        </row>
      </sheetData>
      <sheetData sheetId="1887">
        <row r="1">
          <cell r="A1">
            <v>0</v>
          </cell>
        </row>
      </sheetData>
      <sheetData sheetId="1888">
        <row r="1">
          <cell r="A1">
            <v>0</v>
          </cell>
        </row>
      </sheetData>
      <sheetData sheetId="1889">
        <row r="1">
          <cell r="A1">
            <v>0</v>
          </cell>
        </row>
      </sheetData>
      <sheetData sheetId="1890">
        <row r="1">
          <cell r="A1">
            <v>0</v>
          </cell>
        </row>
      </sheetData>
      <sheetData sheetId="1891">
        <row r="1">
          <cell r="A1">
            <v>0</v>
          </cell>
        </row>
      </sheetData>
      <sheetData sheetId="1892">
        <row r="1">
          <cell r="A1">
            <v>0</v>
          </cell>
        </row>
      </sheetData>
      <sheetData sheetId="1893">
        <row r="1">
          <cell r="A1">
            <v>0</v>
          </cell>
        </row>
      </sheetData>
      <sheetData sheetId="1894">
        <row r="1">
          <cell r="A1">
            <v>0</v>
          </cell>
        </row>
      </sheetData>
      <sheetData sheetId="1895">
        <row r="1">
          <cell r="A1">
            <v>0</v>
          </cell>
        </row>
      </sheetData>
      <sheetData sheetId="1896">
        <row r="1">
          <cell r="A1">
            <v>0</v>
          </cell>
        </row>
      </sheetData>
      <sheetData sheetId="1897">
        <row r="1">
          <cell r="A1">
            <v>0</v>
          </cell>
        </row>
      </sheetData>
      <sheetData sheetId="1898">
        <row r="1">
          <cell r="A1">
            <v>0</v>
          </cell>
        </row>
      </sheetData>
      <sheetData sheetId="1899">
        <row r="1">
          <cell r="A1">
            <v>0</v>
          </cell>
        </row>
      </sheetData>
      <sheetData sheetId="1900">
        <row r="1">
          <cell r="A1">
            <v>0</v>
          </cell>
        </row>
      </sheetData>
      <sheetData sheetId="1901">
        <row r="1">
          <cell r="A1">
            <v>0</v>
          </cell>
        </row>
      </sheetData>
      <sheetData sheetId="1902">
        <row r="1">
          <cell r="A1">
            <v>0</v>
          </cell>
        </row>
      </sheetData>
      <sheetData sheetId="1903">
        <row r="1">
          <cell r="A1">
            <v>0</v>
          </cell>
        </row>
      </sheetData>
      <sheetData sheetId="1904">
        <row r="1">
          <cell r="A1">
            <v>0</v>
          </cell>
        </row>
      </sheetData>
      <sheetData sheetId="1905">
        <row r="1">
          <cell r="A1">
            <v>0</v>
          </cell>
        </row>
      </sheetData>
      <sheetData sheetId="1906">
        <row r="1">
          <cell r="A1">
            <v>0</v>
          </cell>
        </row>
      </sheetData>
      <sheetData sheetId="1907">
        <row r="1">
          <cell r="A1">
            <v>0</v>
          </cell>
        </row>
      </sheetData>
      <sheetData sheetId="1908">
        <row r="1">
          <cell r="A1">
            <v>0</v>
          </cell>
        </row>
      </sheetData>
      <sheetData sheetId="1909">
        <row r="1">
          <cell r="A1">
            <v>0</v>
          </cell>
        </row>
      </sheetData>
      <sheetData sheetId="1910">
        <row r="1">
          <cell r="A1">
            <v>0</v>
          </cell>
        </row>
      </sheetData>
      <sheetData sheetId="1911">
        <row r="1">
          <cell r="A1">
            <v>0</v>
          </cell>
        </row>
      </sheetData>
      <sheetData sheetId="1912">
        <row r="1">
          <cell r="A1">
            <v>0</v>
          </cell>
        </row>
      </sheetData>
      <sheetData sheetId="1913">
        <row r="1">
          <cell r="A1">
            <v>0</v>
          </cell>
        </row>
      </sheetData>
      <sheetData sheetId="1914">
        <row r="1">
          <cell r="A1">
            <v>0</v>
          </cell>
        </row>
      </sheetData>
      <sheetData sheetId="1915">
        <row r="1">
          <cell r="A1">
            <v>0</v>
          </cell>
        </row>
      </sheetData>
      <sheetData sheetId="1916">
        <row r="1">
          <cell r="A1">
            <v>0</v>
          </cell>
        </row>
      </sheetData>
      <sheetData sheetId="1917">
        <row r="1">
          <cell r="A1">
            <v>0</v>
          </cell>
        </row>
      </sheetData>
      <sheetData sheetId="1918">
        <row r="1">
          <cell r="A1">
            <v>0</v>
          </cell>
        </row>
      </sheetData>
      <sheetData sheetId="1919">
        <row r="1">
          <cell r="A1">
            <v>0</v>
          </cell>
        </row>
      </sheetData>
      <sheetData sheetId="1920">
        <row r="1">
          <cell r="A1">
            <v>0</v>
          </cell>
        </row>
      </sheetData>
      <sheetData sheetId="1921">
        <row r="1">
          <cell r="A1">
            <v>0</v>
          </cell>
        </row>
      </sheetData>
      <sheetData sheetId="1922">
        <row r="1">
          <cell r="A1">
            <v>0</v>
          </cell>
        </row>
      </sheetData>
      <sheetData sheetId="1923">
        <row r="1">
          <cell r="A1">
            <v>0</v>
          </cell>
        </row>
      </sheetData>
      <sheetData sheetId="1924">
        <row r="1">
          <cell r="A1">
            <v>0</v>
          </cell>
        </row>
      </sheetData>
      <sheetData sheetId="1925">
        <row r="1">
          <cell r="A1">
            <v>0</v>
          </cell>
        </row>
      </sheetData>
      <sheetData sheetId="1926">
        <row r="1">
          <cell r="A1">
            <v>0</v>
          </cell>
        </row>
      </sheetData>
      <sheetData sheetId="1927">
        <row r="1">
          <cell r="A1">
            <v>0</v>
          </cell>
        </row>
      </sheetData>
      <sheetData sheetId="1928">
        <row r="1">
          <cell r="A1">
            <v>0</v>
          </cell>
        </row>
      </sheetData>
      <sheetData sheetId="1929">
        <row r="1">
          <cell r="A1">
            <v>0</v>
          </cell>
        </row>
      </sheetData>
      <sheetData sheetId="1930">
        <row r="1">
          <cell r="A1">
            <v>0</v>
          </cell>
        </row>
      </sheetData>
      <sheetData sheetId="1931">
        <row r="1">
          <cell r="A1">
            <v>0</v>
          </cell>
        </row>
      </sheetData>
      <sheetData sheetId="1932">
        <row r="1">
          <cell r="A1">
            <v>0</v>
          </cell>
        </row>
      </sheetData>
      <sheetData sheetId="1933">
        <row r="1">
          <cell r="A1">
            <v>0</v>
          </cell>
        </row>
      </sheetData>
      <sheetData sheetId="1934">
        <row r="1">
          <cell r="A1">
            <v>0</v>
          </cell>
        </row>
      </sheetData>
      <sheetData sheetId="1935">
        <row r="1">
          <cell r="A1">
            <v>0</v>
          </cell>
        </row>
      </sheetData>
      <sheetData sheetId="1936">
        <row r="1">
          <cell r="A1">
            <v>0</v>
          </cell>
        </row>
      </sheetData>
      <sheetData sheetId="1937">
        <row r="1">
          <cell r="A1">
            <v>0</v>
          </cell>
        </row>
      </sheetData>
      <sheetData sheetId="1938">
        <row r="1">
          <cell r="A1">
            <v>0</v>
          </cell>
        </row>
      </sheetData>
      <sheetData sheetId="1939">
        <row r="1">
          <cell r="A1">
            <v>0</v>
          </cell>
        </row>
      </sheetData>
      <sheetData sheetId="1940">
        <row r="1">
          <cell r="A1">
            <v>0</v>
          </cell>
        </row>
      </sheetData>
      <sheetData sheetId="1941">
        <row r="1">
          <cell r="A1">
            <v>0</v>
          </cell>
        </row>
      </sheetData>
      <sheetData sheetId="1942">
        <row r="1">
          <cell r="A1">
            <v>0</v>
          </cell>
        </row>
      </sheetData>
      <sheetData sheetId="1943">
        <row r="1">
          <cell r="A1">
            <v>0</v>
          </cell>
        </row>
      </sheetData>
      <sheetData sheetId="1944">
        <row r="1">
          <cell r="A1">
            <v>0</v>
          </cell>
        </row>
      </sheetData>
      <sheetData sheetId="1945">
        <row r="1">
          <cell r="A1">
            <v>0</v>
          </cell>
        </row>
      </sheetData>
      <sheetData sheetId="1946">
        <row r="1">
          <cell r="A1">
            <v>0</v>
          </cell>
        </row>
      </sheetData>
      <sheetData sheetId="1947">
        <row r="1">
          <cell r="A1">
            <v>0</v>
          </cell>
        </row>
      </sheetData>
      <sheetData sheetId="1948">
        <row r="1">
          <cell r="A1">
            <v>0</v>
          </cell>
        </row>
      </sheetData>
      <sheetData sheetId="1949">
        <row r="1">
          <cell r="A1">
            <v>0</v>
          </cell>
        </row>
      </sheetData>
      <sheetData sheetId="1950">
        <row r="1">
          <cell r="A1">
            <v>0</v>
          </cell>
        </row>
      </sheetData>
      <sheetData sheetId="1951">
        <row r="1">
          <cell r="A1">
            <v>0</v>
          </cell>
        </row>
      </sheetData>
      <sheetData sheetId="1952">
        <row r="1">
          <cell r="A1">
            <v>0</v>
          </cell>
        </row>
      </sheetData>
      <sheetData sheetId="1953">
        <row r="1">
          <cell r="A1">
            <v>0</v>
          </cell>
        </row>
      </sheetData>
      <sheetData sheetId="1954">
        <row r="1">
          <cell r="A1">
            <v>0</v>
          </cell>
        </row>
      </sheetData>
      <sheetData sheetId="1955">
        <row r="1">
          <cell r="A1">
            <v>0</v>
          </cell>
        </row>
      </sheetData>
      <sheetData sheetId="1956">
        <row r="1">
          <cell r="A1">
            <v>0</v>
          </cell>
        </row>
      </sheetData>
      <sheetData sheetId="1957">
        <row r="1">
          <cell r="A1">
            <v>0</v>
          </cell>
        </row>
      </sheetData>
      <sheetData sheetId="1958">
        <row r="1">
          <cell r="A1">
            <v>0</v>
          </cell>
        </row>
      </sheetData>
      <sheetData sheetId="1959">
        <row r="1">
          <cell r="A1">
            <v>0</v>
          </cell>
        </row>
      </sheetData>
      <sheetData sheetId="1960">
        <row r="1">
          <cell r="A1">
            <v>0</v>
          </cell>
        </row>
      </sheetData>
      <sheetData sheetId="1961">
        <row r="1">
          <cell r="A1">
            <v>0</v>
          </cell>
        </row>
      </sheetData>
      <sheetData sheetId="1962">
        <row r="1">
          <cell r="A1">
            <v>0</v>
          </cell>
        </row>
      </sheetData>
      <sheetData sheetId="1963">
        <row r="1">
          <cell r="A1">
            <v>0</v>
          </cell>
        </row>
      </sheetData>
      <sheetData sheetId="1964">
        <row r="1">
          <cell r="A1">
            <v>0</v>
          </cell>
        </row>
      </sheetData>
      <sheetData sheetId="1965">
        <row r="1">
          <cell r="A1">
            <v>0</v>
          </cell>
        </row>
      </sheetData>
      <sheetData sheetId="1966">
        <row r="1">
          <cell r="A1">
            <v>0</v>
          </cell>
        </row>
      </sheetData>
      <sheetData sheetId="1967">
        <row r="1">
          <cell r="A1">
            <v>0</v>
          </cell>
        </row>
      </sheetData>
      <sheetData sheetId="1968">
        <row r="1">
          <cell r="A1">
            <v>0</v>
          </cell>
        </row>
      </sheetData>
      <sheetData sheetId="1969">
        <row r="1">
          <cell r="A1">
            <v>0</v>
          </cell>
        </row>
      </sheetData>
      <sheetData sheetId="1970">
        <row r="1">
          <cell r="A1">
            <v>0</v>
          </cell>
        </row>
      </sheetData>
      <sheetData sheetId="1971">
        <row r="1">
          <cell r="A1">
            <v>0</v>
          </cell>
        </row>
      </sheetData>
      <sheetData sheetId="1972">
        <row r="1">
          <cell r="A1">
            <v>0</v>
          </cell>
        </row>
      </sheetData>
      <sheetData sheetId="1973">
        <row r="1">
          <cell r="A1">
            <v>0</v>
          </cell>
        </row>
      </sheetData>
      <sheetData sheetId="1974">
        <row r="1">
          <cell r="A1">
            <v>0</v>
          </cell>
        </row>
      </sheetData>
      <sheetData sheetId="1975">
        <row r="1">
          <cell r="A1">
            <v>0</v>
          </cell>
        </row>
      </sheetData>
      <sheetData sheetId="1976">
        <row r="1">
          <cell r="A1">
            <v>0</v>
          </cell>
        </row>
      </sheetData>
      <sheetData sheetId="1977">
        <row r="1">
          <cell r="A1">
            <v>0</v>
          </cell>
        </row>
      </sheetData>
      <sheetData sheetId="1978">
        <row r="1">
          <cell r="A1">
            <v>0</v>
          </cell>
        </row>
      </sheetData>
      <sheetData sheetId="1979">
        <row r="1">
          <cell r="A1">
            <v>0</v>
          </cell>
        </row>
      </sheetData>
      <sheetData sheetId="1980">
        <row r="1">
          <cell r="A1">
            <v>0</v>
          </cell>
        </row>
      </sheetData>
      <sheetData sheetId="1981">
        <row r="1">
          <cell r="A1">
            <v>0</v>
          </cell>
        </row>
      </sheetData>
      <sheetData sheetId="1982">
        <row r="1">
          <cell r="A1">
            <v>0</v>
          </cell>
        </row>
      </sheetData>
      <sheetData sheetId="1983">
        <row r="1">
          <cell r="A1">
            <v>0</v>
          </cell>
        </row>
      </sheetData>
      <sheetData sheetId="1984">
        <row r="1">
          <cell r="A1">
            <v>0</v>
          </cell>
        </row>
      </sheetData>
      <sheetData sheetId="1985">
        <row r="1">
          <cell r="A1">
            <v>0</v>
          </cell>
        </row>
      </sheetData>
      <sheetData sheetId="1986">
        <row r="1">
          <cell r="A1">
            <v>0</v>
          </cell>
        </row>
      </sheetData>
      <sheetData sheetId="1987">
        <row r="1">
          <cell r="A1">
            <v>0</v>
          </cell>
        </row>
      </sheetData>
      <sheetData sheetId="1988">
        <row r="1">
          <cell r="A1">
            <v>0</v>
          </cell>
        </row>
      </sheetData>
      <sheetData sheetId="1989">
        <row r="1">
          <cell r="A1">
            <v>0</v>
          </cell>
        </row>
      </sheetData>
      <sheetData sheetId="1990">
        <row r="1">
          <cell r="A1">
            <v>0</v>
          </cell>
        </row>
      </sheetData>
      <sheetData sheetId="1991">
        <row r="1">
          <cell r="A1">
            <v>0</v>
          </cell>
        </row>
      </sheetData>
      <sheetData sheetId="1992">
        <row r="1">
          <cell r="A1">
            <v>0</v>
          </cell>
        </row>
      </sheetData>
      <sheetData sheetId="1993">
        <row r="1">
          <cell r="A1">
            <v>0</v>
          </cell>
        </row>
      </sheetData>
      <sheetData sheetId="1994">
        <row r="1">
          <cell r="A1">
            <v>0</v>
          </cell>
        </row>
      </sheetData>
      <sheetData sheetId="1995">
        <row r="1">
          <cell r="A1">
            <v>0</v>
          </cell>
        </row>
      </sheetData>
      <sheetData sheetId="1996">
        <row r="1">
          <cell r="A1">
            <v>0</v>
          </cell>
        </row>
      </sheetData>
      <sheetData sheetId="1997">
        <row r="1">
          <cell r="A1">
            <v>0</v>
          </cell>
        </row>
      </sheetData>
      <sheetData sheetId="1998">
        <row r="1">
          <cell r="A1">
            <v>0</v>
          </cell>
        </row>
      </sheetData>
      <sheetData sheetId="1999">
        <row r="1">
          <cell r="A1">
            <v>0</v>
          </cell>
        </row>
      </sheetData>
      <sheetData sheetId="2000">
        <row r="1">
          <cell r="A1">
            <v>0</v>
          </cell>
        </row>
      </sheetData>
      <sheetData sheetId="2001">
        <row r="1">
          <cell r="A1">
            <v>0</v>
          </cell>
        </row>
      </sheetData>
      <sheetData sheetId="2002">
        <row r="1">
          <cell r="A1">
            <v>0</v>
          </cell>
        </row>
      </sheetData>
      <sheetData sheetId="2003">
        <row r="1">
          <cell r="A1">
            <v>0</v>
          </cell>
        </row>
      </sheetData>
      <sheetData sheetId="2004">
        <row r="1">
          <cell r="A1">
            <v>0</v>
          </cell>
        </row>
      </sheetData>
      <sheetData sheetId="2005">
        <row r="1">
          <cell r="A1">
            <v>0</v>
          </cell>
        </row>
      </sheetData>
      <sheetData sheetId="2006">
        <row r="1">
          <cell r="A1">
            <v>0</v>
          </cell>
        </row>
      </sheetData>
      <sheetData sheetId="2007">
        <row r="1">
          <cell r="A1">
            <v>0</v>
          </cell>
        </row>
      </sheetData>
      <sheetData sheetId="2008">
        <row r="1">
          <cell r="A1">
            <v>0</v>
          </cell>
        </row>
      </sheetData>
      <sheetData sheetId="2009">
        <row r="1">
          <cell r="A1">
            <v>0</v>
          </cell>
        </row>
      </sheetData>
      <sheetData sheetId="2010">
        <row r="1">
          <cell r="A1">
            <v>0</v>
          </cell>
        </row>
      </sheetData>
      <sheetData sheetId="2011">
        <row r="1">
          <cell r="A1">
            <v>0</v>
          </cell>
        </row>
      </sheetData>
      <sheetData sheetId="2012">
        <row r="1">
          <cell r="A1">
            <v>0</v>
          </cell>
        </row>
      </sheetData>
      <sheetData sheetId="2013">
        <row r="1">
          <cell r="A1">
            <v>0</v>
          </cell>
        </row>
      </sheetData>
      <sheetData sheetId="2014">
        <row r="1">
          <cell r="A1">
            <v>0</v>
          </cell>
        </row>
      </sheetData>
      <sheetData sheetId="2015">
        <row r="1">
          <cell r="A1">
            <v>0</v>
          </cell>
        </row>
      </sheetData>
      <sheetData sheetId="2016">
        <row r="1">
          <cell r="A1">
            <v>0</v>
          </cell>
        </row>
      </sheetData>
      <sheetData sheetId="2017">
        <row r="1">
          <cell r="A1">
            <v>0</v>
          </cell>
        </row>
      </sheetData>
      <sheetData sheetId="2018">
        <row r="1">
          <cell r="A1">
            <v>0</v>
          </cell>
        </row>
      </sheetData>
      <sheetData sheetId="2019">
        <row r="1">
          <cell r="A1">
            <v>0</v>
          </cell>
        </row>
      </sheetData>
      <sheetData sheetId="2020">
        <row r="1">
          <cell r="A1">
            <v>0</v>
          </cell>
        </row>
      </sheetData>
      <sheetData sheetId="2021">
        <row r="1">
          <cell r="A1">
            <v>0</v>
          </cell>
        </row>
      </sheetData>
      <sheetData sheetId="2022">
        <row r="1">
          <cell r="A1">
            <v>0</v>
          </cell>
        </row>
      </sheetData>
      <sheetData sheetId="2023">
        <row r="1">
          <cell r="A1">
            <v>0</v>
          </cell>
        </row>
      </sheetData>
      <sheetData sheetId="2024">
        <row r="1">
          <cell r="A1">
            <v>0</v>
          </cell>
        </row>
      </sheetData>
      <sheetData sheetId="2025">
        <row r="1">
          <cell r="A1">
            <v>0</v>
          </cell>
        </row>
      </sheetData>
      <sheetData sheetId="2026">
        <row r="1">
          <cell r="A1">
            <v>0</v>
          </cell>
        </row>
      </sheetData>
      <sheetData sheetId="2027">
        <row r="1">
          <cell r="A1">
            <v>0</v>
          </cell>
        </row>
      </sheetData>
      <sheetData sheetId="2028">
        <row r="1">
          <cell r="A1">
            <v>0</v>
          </cell>
        </row>
      </sheetData>
      <sheetData sheetId="2029">
        <row r="1">
          <cell r="A1">
            <v>0</v>
          </cell>
        </row>
      </sheetData>
      <sheetData sheetId="2030">
        <row r="1">
          <cell r="A1">
            <v>0</v>
          </cell>
        </row>
      </sheetData>
      <sheetData sheetId="2031">
        <row r="1">
          <cell r="A1">
            <v>0</v>
          </cell>
        </row>
      </sheetData>
      <sheetData sheetId="2032">
        <row r="1">
          <cell r="A1">
            <v>0</v>
          </cell>
        </row>
      </sheetData>
      <sheetData sheetId="2033">
        <row r="1">
          <cell r="A1">
            <v>0</v>
          </cell>
        </row>
      </sheetData>
      <sheetData sheetId="2034">
        <row r="1">
          <cell r="A1">
            <v>0</v>
          </cell>
        </row>
      </sheetData>
      <sheetData sheetId="2035">
        <row r="1">
          <cell r="A1">
            <v>0</v>
          </cell>
        </row>
      </sheetData>
      <sheetData sheetId="2036">
        <row r="1">
          <cell r="A1">
            <v>0</v>
          </cell>
        </row>
      </sheetData>
      <sheetData sheetId="2037">
        <row r="1">
          <cell r="A1">
            <v>0</v>
          </cell>
        </row>
      </sheetData>
      <sheetData sheetId="2038">
        <row r="1">
          <cell r="A1">
            <v>0</v>
          </cell>
        </row>
      </sheetData>
      <sheetData sheetId="2039">
        <row r="1">
          <cell r="A1">
            <v>0</v>
          </cell>
        </row>
      </sheetData>
      <sheetData sheetId="2040">
        <row r="1">
          <cell r="A1">
            <v>0</v>
          </cell>
        </row>
      </sheetData>
      <sheetData sheetId="2041">
        <row r="1">
          <cell r="A1">
            <v>0</v>
          </cell>
        </row>
      </sheetData>
      <sheetData sheetId="2042">
        <row r="1">
          <cell r="A1">
            <v>0</v>
          </cell>
        </row>
      </sheetData>
      <sheetData sheetId="2043">
        <row r="1">
          <cell r="A1">
            <v>0</v>
          </cell>
        </row>
      </sheetData>
      <sheetData sheetId="2044">
        <row r="1">
          <cell r="A1">
            <v>0</v>
          </cell>
        </row>
      </sheetData>
      <sheetData sheetId="2045">
        <row r="1">
          <cell r="A1">
            <v>0</v>
          </cell>
        </row>
      </sheetData>
      <sheetData sheetId="2046">
        <row r="1">
          <cell r="A1">
            <v>0</v>
          </cell>
        </row>
      </sheetData>
      <sheetData sheetId="2047">
        <row r="1">
          <cell r="A1">
            <v>0</v>
          </cell>
        </row>
      </sheetData>
      <sheetData sheetId="2048">
        <row r="1">
          <cell r="A1">
            <v>0</v>
          </cell>
        </row>
      </sheetData>
      <sheetData sheetId="2049">
        <row r="1">
          <cell r="A1">
            <v>0</v>
          </cell>
        </row>
      </sheetData>
      <sheetData sheetId="2050">
        <row r="1">
          <cell r="A1">
            <v>0</v>
          </cell>
        </row>
      </sheetData>
      <sheetData sheetId="2051">
        <row r="1">
          <cell r="A1">
            <v>0</v>
          </cell>
        </row>
      </sheetData>
      <sheetData sheetId="2052">
        <row r="1">
          <cell r="A1">
            <v>0</v>
          </cell>
        </row>
      </sheetData>
      <sheetData sheetId="2053">
        <row r="1">
          <cell r="A1">
            <v>0</v>
          </cell>
        </row>
      </sheetData>
      <sheetData sheetId="2054">
        <row r="1">
          <cell r="A1">
            <v>0</v>
          </cell>
        </row>
      </sheetData>
      <sheetData sheetId="2055">
        <row r="1">
          <cell r="A1">
            <v>0</v>
          </cell>
        </row>
      </sheetData>
      <sheetData sheetId="2056">
        <row r="1">
          <cell r="A1">
            <v>0</v>
          </cell>
        </row>
      </sheetData>
      <sheetData sheetId="2057">
        <row r="1">
          <cell r="A1">
            <v>0</v>
          </cell>
        </row>
      </sheetData>
      <sheetData sheetId="2058">
        <row r="1">
          <cell r="A1">
            <v>0</v>
          </cell>
        </row>
      </sheetData>
      <sheetData sheetId="2059">
        <row r="1">
          <cell r="A1">
            <v>0</v>
          </cell>
        </row>
      </sheetData>
      <sheetData sheetId="2060">
        <row r="1">
          <cell r="A1">
            <v>0</v>
          </cell>
        </row>
      </sheetData>
      <sheetData sheetId="2061">
        <row r="1">
          <cell r="A1">
            <v>0</v>
          </cell>
        </row>
      </sheetData>
      <sheetData sheetId="2062">
        <row r="1">
          <cell r="A1">
            <v>0</v>
          </cell>
        </row>
      </sheetData>
      <sheetData sheetId="2063">
        <row r="1">
          <cell r="A1">
            <v>0</v>
          </cell>
        </row>
      </sheetData>
      <sheetData sheetId="2064">
        <row r="1">
          <cell r="A1">
            <v>0</v>
          </cell>
        </row>
      </sheetData>
      <sheetData sheetId="2065">
        <row r="1">
          <cell r="A1">
            <v>0</v>
          </cell>
        </row>
      </sheetData>
      <sheetData sheetId="2066">
        <row r="1">
          <cell r="A1">
            <v>0</v>
          </cell>
        </row>
      </sheetData>
      <sheetData sheetId="2067">
        <row r="1">
          <cell r="A1">
            <v>0</v>
          </cell>
        </row>
      </sheetData>
      <sheetData sheetId="2068">
        <row r="1">
          <cell r="A1">
            <v>0</v>
          </cell>
        </row>
      </sheetData>
      <sheetData sheetId="2069">
        <row r="1">
          <cell r="A1">
            <v>0</v>
          </cell>
        </row>
      </sheetData>
      <sheetData sheetId="2070">
        <row r="1">
          <cell r="A1">
            <v>0</v>
          </cell>
        </row>
      </sheetData>
      <sheetData sheetId="2071">
        <row r="1">
          <cell r="A1">
            <v>0</v>
          </cell>
        </row>
      </sheetData>
      <sheetData sheetId="2072">
        <row r="1">
          <cell r="A1">
            <v>0</v>
          </cell>
        </row>
      </sheetData>
      <sheetData sheetId="2073">
        <row r="1">
          <cell r="A1">
            <v>0</v>
          </cell>
        </row>
      </sheetData>
      <sheetData sheetId="2074">
        <row r="1">
          <cell r="A1">
            <v>0</v>
          </cell>
        </row>
      </sheetData>
      <sheetData sheetId="2075">
        <row r="1">
          <cell r="A1">
            <v>0</v>
          </cell>
        </row>
      </sheetData>
      <sheetData sheetId="2076">
        <row r="1">
          <cell r="A1">
            <v>0</v>
          </cell>
        </row>
      </sheetData>
      <sheetData sheetId="2077">
        <row r="1">
          <cell r="A1">
            <v>0</v>
          </cell>
        </row>
      </sheetData>
      <sheetData sheetId="2078">
        <row r="1">
          <cell r="A1">
            <v>0</v>
          </cell>
        </row>
      </sheetData>
      <sheetData sheetId="2079">
        <row r="1">
          <cell r="A1">
            <v>0</v>
          </cell>
        </row>
      </sheetData>
      <sheetData sheetId="2080">
        <row r="1">
          <cell r="A1">
            <v>0</v>
          </cell>
        </row>
      </sheetData>
      <sheetData sheetId="2081">
        <row r="1">
          <cell r="A1">
            <v>0</v>
          </cell>
        </row>
      </sheetData>
      <sheetData sheetId="2082">
        <row r="1">
          <cell r="A1">
            <v>0</v>
          </cell>
        </row>
      </sheetData>
      <sheetData sheetId="2083">
        <row r="1">
          <cell r="A1">
            <v>0</v>
          </cell>
        </row>
      </sheetData>
      <sheetData sheetId="2084">
        <row r="1">
          <cell r="A1">
            <v>0</v>
          </cell>
        </row>
      </sheetData>
      <sheetData sheetId="2085">
        <row r="1">
          <cell r="A1">
            <v>0</v>
          </cell>
        </row>
      </sheetData>
      <sheetData sheetId="2086">
        <row r="1">
          <cell r="A1">
            <v>0</v>
          </cell>
        </row>
      </sheetData>
      <sheetData sheetId="2087">
        <row r="1">
          <cell r="A1">
            <v>0</v>
          </cell>
        </row>
      </sheetData>
      <sheetData sheetId="2088">
        <row r="1">
          <cell r="A1">
            <v>0</v>
          </cell>
        </row>
      </sheetData>
      <sheetData sheetId="2089">
        <row r="1">
          <cell r="A1">
            <v>0</v>
          </cell>
        </row>
      </sheetData>
      <sheetData sheetId="2090">
        <row r="1">
          <cell r="A1">
            <v>0</v>
          </cell>
        </row>
      </sheetData>
      <sheetData sheetId="2091">
        <row r="1">
          <cell r="A1">
            <v>0</v>
          </cell>
        </row>
      </sheetData>
      <sheetData sheetId="2092">
        <row r="1">
          <cell r="A1">
            <v>0</v>
          </cell>
        </row>
      </sheetData>
      <sheetData sheetId="2093">
        <row r="1">
          <cell r="A1">
            <v>0</v>
          </cell>
        </row>
      </sheetData>
      <sheetData sheetId="2094">
        <row r="1">
          <cell r="A1">
            <v>0</v>
          </cell>
        </row>
      </sheetData>
      <sheetData sheetId="2095">
        <row r="1">
          <cell r="A1">
            <v>0</v>
          </cell>
        </row>
      </sheetData>
      <sheetData sheetId="2096">
        <row r="1">
          <cell r="A1">
            <v>0</v>
          </cell>
        </row>
      </sheetData>
      <sheetData sheetId="2097">
        <row r="1">
          <cell r="A1">
            <v>0</v>
          </cell>
        </row>
      </sheetData>
      <sheetData sheetId="2098">
        <row r="1">
          <cell r="A1">
            <v>0</v>
          </cell>
        </row>
      </sheetData>
      <sheetData sheetId="2099">
        <row r="1">
          <cell r="A1">
            <v>0</v>
          </cell>
        </row>
      </sheetData>
      <sheetData sheetId="2100">
        <row r="1">
          <cell r="A1">
            <v>0</v>
          </cell>
        </row>
      </sheetData>
      <sheetData sheetId="2101">
        <row r="1">
          <cell r="A1">
            <v>0</v>
          </cell>
        </row>
      </sheetData>
      <sheetData sheetId="2102">
        <row r="1">
          <cell r="A1">
            <v>0</v>
          </cell>
        </row>
      </sheetData>
      <sheetData sheetId="2103">
        <row r="1">
          <cell r="A1">
            <v>0</v>
          </cell>
        </row>
      </sheetData>
      <sheetData sheetId="2104">
        <row r="1">
          <cell r="A1">
            <v>0</v>
          </cell>
        </row>
      </sheetData>
      <sheetData sheetId="2105">
        <row r="1">
          <cell r="A1">
            <v>0</v>
          </cell>
        </row>
      </sheetData>
      <sheetData sheetId="2106">
        <row r="1">
          <cell r="A1">
            <v>0</v>
          </cell>
        </row>
      </sheetData>
      <sheetData sheetId="2107">
        <row r="1">
          <cell r="A1">
            <v>0</v>
          </cell>
        </row>
      </sheetData>
      <sheetData sheetId="2108">
        <row r="1">
          <cell r="A1">
            <v>0</v>
          </cell>
        </row>
      </sheetData>
      <sheetData sheetId="2109">
        <row r="1">
          <cell r="A1">
            <v>0</v>
          </cell>
        </row>
      </sheetData>
      <sheetData sheetId="2110">
        <row r="1">
          <cell r="A1">
            <v>0</v>
          </cell>
        </row>
      </sheetData>
      <sheetData sheetId="2111">
        <row r="1">
          <cell r="A1">
            <v>0</v>
          </cell>
        </row>
      </sheetData>
      <sheetData sheetId="2112">
        <row r="1">
          <cell r="A1">
            <v>0</v>
          </cell>
        </row>
      </sheetData>
      <sheetData sheetId="2113">
        <row r="1">
          <cell r="A1">
            <v>0</v>
          </cell>
        </row>
      </sheetData>
      <sheetData sheetId="2114">
        <row r="1">
          <cell r="A1">
            <v>0</v>
          </cell>
        </row>
      </sheetData>
      <sheetData sheetId="2115">
        <row r="1">
          <cell r="A1">
            <v>0</v>
          </cell>
        </row>
      </sheetData>
      <sheetData sheetId="2116">
        <row r="1">
          <cell r="A1">
            <v>0</v>
          </cell>
        </row>
      </sheetData>
      <sheetData sheetId="2117">
        <row r="1">
          <cell r="A1">
            <v>0</v>
          </cell>
        </row>
      </sheetData>
      <sheetData sheetId="2118">
        <row r="1">
          <cell r="A1">
            <v>0</v>
          </cell>
        </row>
      </sheetData>
      <sheetData sheetId="2119">
        <row r="1">
          <cell r="A1">
            <v>0</v>
          </cell>
        </row>
      </sheetData>
      <sheetData sheetId="2120">
        <row r="1">
          <cell r="A1">
            <v>0</v>
          </cell>
        </row>
      </sheetData>
      <sheetData sheetId="2121">
        <row r="1">
          <cell r="A1">
            <v>0</v>
          </cell>
        </row>
      </sheetData>
      <sheetData sheetId="2122">
        <row r="1">
          <cell r="A1">
            <v>0</v>
          </cell>
        </row>
      </sheetData>
      <sheetData sheetId="2123">
        <row r="1">
          <cell r="A1">
            <v>0</v>
          </cell>
        </row>
      </sheetData>
      <sheetData sheetId="2124">
        <row r="1">
          <cell r="A1">
            <v>0</v>
          </cell>
        </row>
      </sheetData>
      <sheetData sheetId="2125">
        <row r="1">
          <cell r="A1">
            <v>0</v>
          </cell>
        </row>
      </sheetData>
      <sheetData sheetId="2126">
        <row r="1">
          <cell r="A1">
            <v>0</v>
          </cell>
        </row>
      </sheetData>
      <sheetData sheetId="2127">
        <row r="1">
          <cell r="A1">
            <v>0</v>
          </cell>
        </row>
      </sheetData>
      <sheetData sheetId="2128">
        <row r="1">
          <cell r="A1">
            <v>0</v>
          </cell>
        </row>
      </sheetData>
      <sheetData sheetId="2129">
        <row r="1">
          <cell r="A1">
            <v>0</v>
          </cell>
        </row>
      </sheetData>
      <sheetData sheetId="2130">
        <row r="1">
          <cell r="A1">
            <v>0</v>
          </cell>
        </row>
      </sheetData>
      <sheetData sheetId="2131">
        <row r="1">
          <cell r="A1">
            <v>0</v>
          </cell>
        </row>
      </sheetData>
      <sheetData sheetId="2132">
        <row r="1">
          <cell r="A1">
            <v>0</v>
          </cell>
        </row>
      </sheetData>
      <sheetData sheetId="2133">
        <row r="1">
          <cell r="A1">
            <v>0</v>
          </cell>
        </row>
      </sheetData>
      <sheetData sheetId="2134">
        <row r="1">
          <cell r="A1">
            <v>0</v>
          </cell>
        </row>
      </sheetData>
      <sheetData sheetId="2135">
        <row r="1">
          <cell r="A1">
            <v>0</v>
          </cell>
        </row>
      </sheetData>
      <sheetData sheetId="2136">
        <row r="1">
          <cell r="A1">
            <v>0</v>
          </cell>
        </row>
      </sheetData>
      <sheetData sheetId="2137">
        <row r="1">
          <cell r="A1">
            <v>0</v>
          </cell>
        </row>
      </sheetData>
      <sheetData sheetId="2138">
        <row r="1">
          <cell r="A1">
            <v>0</v>
          </cell>
        </row>
      </sheetData>
      <sheetData sheetId="2139">
        <row r="1">
          <cell r="A1">
            <v>0</v>
          </cell>
        </row>
      </sheetData>
      <sheetData sheetId="2140">
        <row r="1">
          <cell r="A1">
            <v>0</v>
          </cell>
        </row>
      </sheetData>
      <sheetData sheetId="2141">
        <row r="1">
          <cell r="A1">
            <v>0</v>
          </cell>
        </row>
      </sheetData>
      <sheetData sheetId="2142">
        <row r="1">
          <cell r="A1">
            <v>0</v>
          </cell>
        </row>
      </sheetData>
      <sheetData sheetId="2143">
        <row r="1">
          <cell r="A1">
            <v>0</v>
          </cell>
        </row>
      </sheetData>
      <sheetData sheetId="2144">
        <row r="1">
          <cell r="A1">
            <v>0</v>
          </cell>
        </row>
      </sheetData>
      <sheetData sheetId="2145">
        <row r="1">
          <cell r="A1">
            <v>0</v>
          </cell>
        </row>
      </sheetData>
      <sheetData sheetId="2146">
        <row r="1">
          <cell r="A1">
            <v>0</v>
          </cell>
        </row>
      </sheetData>
      <sheetData sheetId="2147">
        <row r="1">
          <cell r="A1">
            <v>0</v>
          </cell>
        </row>
      </sheetData>
      <sheetData sheetId="2148">
        <row r="1">
          <cell r="A1">
            <v>0</v>
          </cell>
        </row>
      </sheetData>
      <sheetData sheetId="2149">
        <row r="1">
          <cell r="A1">
            <v>0</v>
          </cell>
        </row>
      </sheetData>
      <sheetData sheetId="2150">
        <row r="1">
          <cell r="A1">
            <v>0</v>
          </cell>
        </row>
      </sheetData>
      <sheetData sheetId="2151">
        <row r="1">
          <cell r="A1">
            <v>0</v>
          </cell>
        </row>
      </sheetData>
      <sheetData sheetId="2152">
        <row r="1">
          <cell r="A1">
            <v>0</v>
          </cell>
        </row>
      </sheetData>
      <sheetData sheetId="2153">
        <row r="1">
          <cell r="A1">
            <v>0</v>
          </cell>
        </row>
      </sheetData>
      <sheetData sheetId="2154">
        <row r="1">
          <cell r="A1">
            <v>0</v>
          </cell>
        </row>
      </sheetData>
      <sheetData sheetId="2155">
        <row r="1">
          <cell r="A1">
            <v>0</v>
          </cell>
        </row>
      </sheetData>
      <sheetData sheetId="2156">
        <row r="1">
          <cell r="A1">
            <v>0</v>
          </cell>
        </row>
      </sheetData>
      <sheetData sheetId="2157">
        <row r="1">
          <cell r="A1">
            <v>0</v>
          </cell>
        </row>
      </sheetData>
      <sheetData sheetId="2158">
        <row r="1">
          <cell r="A1">
            <v>0</v>
          </cell>
        </row>
      </sheetData>
      <sheetData sheetId="2159">
        <row r="1">
          <cell r="A1">
            <v>0</v>
          </cell>
        </row>
      </sheetData>
      <sheetData sheetId="2160">
        <row r="1">
          <cell r="A1">
            <v>0</v>
          </cell>
        </row>
      </sheetData>
      <sheetData sheetId="2161">
        <row r="1">
          <cell r="A1">
            <v>0</v>
          </cell>
        </row>
      </sheetData>
      <sheetData sheetId="2162">
        <row r="1">
          <cell r="A1">
            <v>0</v>
          </cell>
        </row>
      </sheetData>
      <sheetData sheetId="2163">
        <row r="1">
          <cell r="A1">
            <v>0</v>
          </cell>
        </row>
      </sheetData>
      <sheetData sheetId="2164">
        <row r="1">
          <cell r="A1">
            <v>0</v>
          </cell>
        </row>
      </sheetData>
      <sheetData sheetId="2165">
        <row r="1">
          <cell r="A1">
            <v>0</v>
          </cell>
        </row>
      </sheetData>
      <sheetData sheetId="2166">
        <row r="1">
          <cell r="A1">
            <v>0</v>
          </cell>
        </row>
      </sheetData>
      <sheetData sheetId="2167">
        <row r="1">
          <cell r="A1">
            <v>0</v>
          </cell>
        </row>
      </sheetData>
      <sheetData sheetId="2168">
        <row r="1">
          <cell r="A1">
            <v>0</v>
          </cell>
        </row>
      </sheetData>
      <sheetData sheetId="2169">
        <row r="1">
          <cell r="A1">
            <v>0</v>
          </cell>
        </row>
      </sheetData>
      <sheetData sheetId="2170">
        <row r="1">
          <cell r="A1">
            <v>0</v>
          </cell>
        </row>
      </sheetData>
      <sheetData sheetId="2171">
        <row r="1">
          <cell r="A1">
            <v>0</v>
          </cell>
        </row>
      </sheetData>
      <sheetData sheetId="2172">
        <row r="1">
          <cell r="A1">
            <v>0</v>
          </cell>
        </row>
      </sheetData>
      <sheetData sheetId="2173">
        <row r="1">
          <cell r="A1">
            <v>0</v>
          </cell>
        </row>
      </sheetData>
      <sheetData sheetId="2174">
        <row r="1">
          <cell r="A1">
            <v>0</v>
          </cell>
        </row>
      </sheetData>
      <sheetData sheetId="2175">
        <row r="1">
          <cell r="A1">
            <v>0</v>
          </cell>
        </row>
      </sheetData>
      <sheetData sheetId="2176">
        <row r="1">
          <cell r="A1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>
        <row r="2">
          <cell r="A2">
            <v>0</v>
          </cell>
        </row>
      </sheetData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1">
          <cell r="A1">
            <v>0</v>
          </cell>
        </row>
      </sheetData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>
        <row r="1">
          <cell r="A1">
            <v>0</v>
          </cell>
        </row>
      </sheetData>
      <sheetData sheetId="2194">
        <row r="1">
          <cell r="A1">
            <v>0</v>
          </cell>
        </row>
      </sheetData>
      <sheetData sheetId="2195">
        <row r="1">
          <cell r="A1">
            <v>0</v>
          </cell>
        </row>
      </sheetData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>
        <row r="1">
          <cell r="A1">
            <v>0</v>
          </cell>
        </row>
      </sheetData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>
        <row r="2">
          <cell r="A2">
            <v>0</v>
          </cell>
        </row>
      </sheetData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>
        <row r="2">
          <cell r="A2">
            <v>0</v>
          </cell>
        </row>
      </sheetData>
      <sheetData sheetId="2225" refreshError="1"/>
      <sheetData sheetId="2226">
        <row r="7">
          <cell r="D7">
            <v>0</v>
          </cell>
        </row>
      </sheetData>
      <sheetData sheetId="2227">
        <row r="2">
          <cell r="A2">
            <v>0</v>
          </cell>
        </row>
      </sheetData>
      <sheetData sheetId="2228">
        <row r="4">
          <cell r="E4">
            <v>0</v>
          </cell>
        </row>
      </sheetData>
      <sheetData sheetId="2229">
        <row r="2">
          <cell r="A2">
            <v>0</v>
          </cell>
        </row>
      </sheetData>
      <sheetData sheetId="2230">
        <row r="2">
          <cell r="A2">
            <v>0</v>
          </cell>
        </row>
      </sheetData>
      <sheetData sheetId="2231">
        <row r="2">
          <cell r="A2">
            <v>0</v>
          </cell>
        </row>
      </sheetData>
      <sheetData sheetId="2232">
        <row r="2">
          <cell r="A2">
            <v>0</v>
          </cell>
        </row>
      </sheetData>
      <sheetData sheetId="2233">
        <row r="2">
          <cell r="A2">
            <v>0</v>
          </cell>
        </row>
      </sheetData>
      <sheetData sheetId="2234">
        <row r="2">
          <cell r="A2">
            <v>0</v>
          </cell>
        </row>
      </sheetData>
      <sheetData sheetId="2235">
        <row r="2">
          <cell r="A2">
            <v>0</v>
          </cell>
        </row>
      </sheetData>
      <sheetData sheetId="2236">
        <row r="2">
          <cell r="A2">
            <v>0</v>
          </cell>
        </row>
      </sheetData>
      <sheetData sheetId="2237">
        <row r="2">
          <cell r="A2">
            <v>0</v>
          </cell>
        </row>
      </sheetData>
      <sheetData sheetId="2238">
        <row r="2">
          <cell r="A2">
            <v>0</v>
          </cell>
        </row>
      </sheetData>
      <sheetData sheetId="2239">
        <row r="7">
          <cell r="D7">
            <v>0</v>
          </cell>
        </row>
      </sheetData>
      <sheetData sheetId="2240">
        <row r="2">
          <cell r="A2">
            <v>0</v>
          </cell>
        </row>
      </sheetData>
      <sheetData sheetId="2241">
        <row r="2">
          <cell r="A2">
            <v>0</v>
          </cell>
        </row>
      </sheetData>
      <sheetData sheetId="2242">
        <row r="2">
          <cell r="A2">
            <v>0</v>
          </cell>
        </row>
      </sheetData>
      <sheetData sheetId="2243">
        <row r="2">
          <cell r="A2">
            <v>0</v>
          </cell>
        </row>
      </sheetData>
      <sheetData sheetId="2244">
        <row r="2">
          <cell r="A2">
            <v>0</v>
          </cell>
        </row>
      </sheetData>
      <sheetData sheetId="2245">
        <row r="2">
          <cell r="A2">
            <v>0</v>
          </cell>
        </row>
      </sheetData>
      <sheetData sheetId="2246">
        <row r="2">
          <cell r="A2">
            <v>0</v>
          </cell>
        </row>
      </sheetData>
      <sheetData sheetId="2247">
        <row r="2">
          <cell r="A2">
            <v>0</v>
          </cell>
        </row>
      </sheetData>
      <sheetData sheetId="2248">
        <row r="2">
          <cell r="A2">
            <v>0</v>
          </cell>
        </row>
      </sheetData>
      <sheetData sheetId="2249">
        <row r="2">
          <cell r="A2">
            <v>0</v>
          </cell>
        </row>
      </sheetData>
      <sheetData sheetId="2250">
        <row r="2">
          <cell r="A2">
            <v>0</v>
          </cell>
        </row>
      </sheetData>
      <sheetData sheetId="2251">
        <row r="2">
          <cell r="A2">
            <v>0</v>
          </cell>
        </row>
      </sheetData>
      <sheetData sheetId="2252">
        <row r="2">
          <cell r="A2">
            <v>0</v>
          </cell>
        </row>
      </sheetData>
      <sheetData sheetId="2253">
        <row r="2">
          <cell r="A2">
            <v>0</v>
          </cell>
        </row>
      </sheetData>
      <sheetData sheetId="2254">
        <row r="2">
          <cell r="A2">
            <v>0</v>
          </cell>
        </row>
      </sheetData>
      <sheetData sheetId="2255">
        <row r="2">
          <cell r="A2">
            <v>0</v>
          </cell>
        </row>
      </sheetData>
      <sheetData sheetId="2256">
        <row r="2">
          <cell r="A2">
            <v>0</v>
          </cell>
        </row>
      </sheetData>
      <sheetData sheetId="2257">
        <row r="2">
          <cell r="A2">
            <v>0</v>
          </cell>
        </row>
      </sheetData>
      <sheetData sheetId="2258">
        <row r="2">
          <cell r="A2">
            <v>0</v>
          </cell>
        </row>
      </sheetData>
      <sheetData sheetId="2259">
        <row r="2">
          <cell r="A2">
            <v>0</v>
          </cell>
        </row>
      </sheetData>
      <sheetData sheetId="2260">
        <row r="2">
          <cell r="A2">
            <v>0</v>
          </cell>
        </row>
      </sheetData>
      <sheetData sheetId="2261">
        <row r="2">
          <cell r="A2">
            <v>0</v>
          </cell>
        </row>
      </sheetData>
      <sheetData sheetId="2262">
        <row r="2">
          <cell r="A2">
            <v>0</v>
          </cell>
        </row>
      </sheetData>
      <sheetData sheetId="2263">
        <row r="2">
          <cell r="A2">
            <v>0</v>
          </cell>
        </row>
      </sheetData>
      <sheetData sheetId="2264">
        <row r="2">
          <cell r="A2">
            <v>0</v>
          </cell>
        </row>
      </sheetData>
      <sheetData sheetId="2265">
        <row r="2">
          <cell r="A2">
            <v>0</v>
          </cell>
        </row>
      </sheetData>
      <sheetData sheetId="2266">
        <row r="2">
          <cell r="A2">
            <v>0</v>
          </cell>
        </row>
      </sheetData>
      <sheetData sheetId="2267">
        <row r="2">
          <cell r="A2">
            <v>0</v>
          </cell>
        </row>
      </sheetData>
      <sheetData sheetId="2268">
        <row r="2">
          <cell r="A2">
            <v>0</v>
          </cell>
        </row>
      </sheetData>
      <sheetData sheetId="2269">
        <row r="2">
          <cell r="A2">
            <v>0</v>
          </cell>
        </row>
      </sheetData>
      <sheetData sheetId="2270">
        <row r="2">
          <cell r="A2">
            <v>0</v>
          </cell>
        </row>
      </sheetData>
      <sheetData sheetId="2271">
        <row r="2">
          <cell r="A2">
            <v>0</v>
          </cell>
        </row>
      </sheetData>
      <sheetData sheetId="2272">
        <row r="2">
          <cell r="A2">
            <v>0</v>
          </cell>
        </row>
      </sheetData>
      <sheetData sheetId="2273">
        <row r="2">
          <cell r="A2">
            <v>0</v>
          </cell>
        </row>
      </sheetData>
      <sheetData sheetId="2274">
        <row r="2">
          <cell r="A2">
            <v>0</v>
          </cell>
        </row>
      </sheetData>
      <sheetData sheetId="2275">
        <row r="2">
          <cell r="A2">
            <v>0</v>
          </cell>
        </row>
      </sheetData>
      <sheetData sheetId="2276">
        <row r="2">
          <cell r="A2">
            <v>0</v>
          </cell>
        </row>
      </sheetData>
      <sheetData sheetId="2277">
        <row r="2">
          <cell r="A2">
            <v>0</v>
          </cell>
        </row>
      </sheetData>
      <sheetData sheetId="2278">
        <row r="2">
          <cell r="A2">
            <v>0</v>
          </cell>
        </row>
      </sheetData>
      <sheetData sheetId="2279">
        <row r="2">
          <cell r="A2">
            <v>0</v>
          </cell>
        </row>
      </sheetData>
      <sheetData sheetId="2280">
        <row r="2">
          <cell r="A2">
            <v>0</v>
          </cell>
        </row>
      </sheetData>
      <sheetData sheetId="2281">
        <row r="2">
          <cell r="A2">
            <v>0</v>
          </cell>
        </row>
      </sheetData>
      <sheetData sheetId="2282">
        <row r="2">
          <cell r="A2">
            <v>0</v>
          </cell>
        </row>
      </sheetData>
      <sheetData sheetId="2283">
        <row r="2">
          <cell r="A2">
            <v>0</v>
          </cell>
        </row>
      </sheetData>
      <sheetData sheetId="2284">
        <row r="1">
          <cell r="A1">
            <v>0</v>
          </cell>
        </row>
      </sheetData>
      <sheetData sheetId="2285">
        <row r="2">
          <cell r="A2">
            <v>0</v>
          </cell>
        </row>
      </sheetData>
      <sheetData sheetId="2286">
        <row r="2">
          <cell r="A2">
            <v>0</v>
          </cell>
        </row>
      </sheetData>
      <sheetData sheetId="2287">
        <row r="1">
          <cell r="A1">
            <v>0</v>
          </cell>
        </row>
      </sheetData>
      <sheetData sheetId="2288">
        <row r="1">
          <cell r="A1">
            <v>0</v>
          </cell>
        </row>
      </sheetData>
      <sheetData sheetId="2289">
        <row r="1">
          <cell r="A1">
            <v>0</v>
          </cell>
        </row>
      </sheetData>
      <sheetData sheetId="2290">
        <row r="1">
          <cell r="A1">
            <v>0</v>
          </cell>
        </row>
      </sheetData>
      <sheetData sheetId="2291">
        <row r="2">
          <cell r="A2">
            <v>0</v>
          </cell>
        </row>
      </sheetData>
      <sheetData sheetId="2292">
        <row r="1">
          <cell r="A1">
            <v>0</v>
          </cell>
        </row>
      </sheetData>
      <sheetData sheetId="2293">
        <row r="2">
          <cell r="A2">
            <v>0</v>
          </cell>
        </row>
      </sheetData>
      <sheetData sheetId="2294">
        <row r="2">
          <cell r="A2">
            <v>0</v>
          </cell>
        </row>
      </sheetData>
      <sheetData sheetId="2295">
        <row r="1">
          <cell r="A1">
            <v>0</v>
          </cell>
        </row>
      </sheetData>
      <sheetData sheetId="2296">
        <row r="1">
          <cell r="A1">
            <v>0</v>
          </cell>
        </row>
      </sheetData>
      <sheetData sheetId="2297">
        <row r="1">
          <cell r="A1">
            <v>0</v>
          </cell>
        </row>
      </sheetData>
      <sheetData sheetId="2298">
        <row r="1">
          <cell r="A1">
            <v>0</v>
          </cell>
        </row>
      </sheetData>
      <sheetData sheetId="2299">
        <row r="1">
          <cell r="A1">
            <v>0</v>
          </cell>
        </row>
      </sheetData>
      <sheetData sheetId="2300">
        <row r="1">
          <cell r="A1">
            <v>0</v>
          </cell>
        </row>
      </sheetData>
      <sheetData sheetId="2301">
        <row r="1">
          <cell r="A1">
            <v>0</v>
          </cell>
        </row>
      </sheetData>
      <sheetData sheetId="2302">
        <row r="1">
          <cell r="A1">
            <v>0</v>
          </cell>
        </row>
      </sheetData>
      <sheetData sheetId="2303">
        <row r="1">
          <cell r="A1">
            <v>0</v>
          </cell>
        </row>
      </sheetData>
      <sheetData sheetId="2304">
        <row r="1">
          <cell r="A1">
            <v>0</v>
          </cell>
        </row>
      </sheetData>
      <sheetData sheetId="2305">
        <row r="1">
          <cell r="A1">
            <v>0</v>
          </cell>
        </row>
      </sheetData>
      <sheetData sheetId="2306">
        <row r="2">
          <cell r="A2">
            <v>0</v>
          </cell>
        </row>
      </sheetData>
      <sheetData sheetId="2307">
        <row r="1">
          <cell r="A1">
            <v>0</v>
          </cell>
        </row>
      </sheetData>
      <sheetData sheetId="2308">
        <row r="2">
          <cell r="A2">
            <v>0</v>
          </cell>
        </row>
      </sheetData>
      <sheetData sheetId="2309">
        <row r="2">
          <cell r="A2">
            <v>0</v>
          </cell>
        </row>
      </sheetData>
      <sheetData sheetId="2310">
        <row r="1">
          <cell r="A1">
            <v>0</v>
          </cell>
        </row>
      </sheetData>
      <sheetData sheetId="2311">
        <row r="1">
          <cell r="A1">
            <v>0</v>
          </cell>
        </row>
      </sheetData>
      <sheetData sheetId="2312">
        <row r="1">
          <cell r="A1">
            <v>0</v>
          </cell>
        </row>
      </sheetData>
      <sheetData sheetId="2313">
        <row r="1">
          <cell r="A1">
            <v>0</v>
          </cell>
        </row>
      </sheetData>
      <sheetData sheetId="2314">
        <row r="1">
          <cell r="A1">
            <v>0</v>
          </cell>
        </row>
      </sheetData>
      <sheetData sheetId="2315">
        <row r="1">
          <cell r="A1">
            <v>0</v>
          </cell>
        </row>
      </sheetData>
      <sheetData sheetId="2316">
        <row r="1">
          <cell r="A1">
            <v>0</v>
          </cell>
        </row>
      </sheetData>
      <sheetData sheetId="2317">
        <row r="1">
          <cell r="A1">
            <v>0</v>
          </cell>
        </row>
      </sheetData>
      <sheetData sheetId="2318">
        <row r="1">
          <cell r="A1">
            <v>0</v>
          </cell>
        </row>
      </sheetData>
      <sheetData sheetId="2319">
        <row r="1">
          <cell r="A1">
            <v>0</v>
          </cell>
        </row>
      </sheetData>
      <sheetData sheetId="2320">
        <row r="1">
          <cell r="A1">
            <v>0</v>
          </cell>
        </row>
      </sheetData>
      <sheetData sheetId="2321">
        <row r="2">
          <cell r="A2">
            <v>0</v>
          </cell>
        </row>
      </sheetData>
      <sheetData sheetId="2322">
        <row r="1">
          <cell r="A1">
            <v>0</v>
          </cell>
        </row>
      </sheetData>
      <sheetData sheetId="2323">
        <row r="1">
          <cell r="A1">
            <v>0</v>
          </cell>
        </row>
      </sheetData>
      <sheetData sheetId="2324">
        <row r="1">
          <cell r="A1">
            <v>0</v>
          </cell>
        </row>
      </sheetData>
      <sheetData sheetId="2325">
        <row r="1">
          <cell r="A1">
            <v>0</v>
          </cell>
        </row>
      </sheetData>
      <sheetData sheetId="2326">
        <row r="1">
          <cell r="A1">
            <v>0</v>
          </cell>
        </row>
      </sheetData>
      <sheetData sheetId="2327">
        <row r="1">
          <cell r="A1">
            <v>0</v>
          </cell>
        </row>
      </sheetData>
      <sheetData sheetId="2328">
        <row r="1">
          <cell r="A1">
            <v>0</v>
          </cell>
        </row>
      </sheetData>
      <sheetData sheetId="2329">
        <row r="1">
          <cell r="A1">
            <v>0</v>
          </cell>
        </row>
      </sheetData>
      <sheetData sheetId="2330">
        <row r="1">
          <cell r="A1">
            <v>0</v>
          </cell>
        </row>
      </sheetData>
      <sheetData sheetId="2331">
        <row r="1">
          <cell r="A1">
            <v>0</v>
          </cell>
        </row>
      </sheetData>
      <sheetData sheetId="2332">
        <row r="1">
          <cell r="A1">
            <v>0</v>
          </cell>
        </row>
      </sheetData>
      <sheetData sheetId="2333">
        <row r="1">
          <cell r="A1">
            <v>0</v>
          </cell>
        </row>
      </sheetData>
      <sheetData sheetId="2334">
        <row r="1">
          <cell r="A1">
            <v>0</v>
          </cell>
        </row>
      </sheetData>
      <sheetData sheetId="2335">
        <row r="1">
          <cell r="A1">
            <v>0</v>
          </cell>
        </row>
      </sheetData>
      <sheetData sheetId="2336">
        <row r="1">
          <cell r="A1">
            <v>0</v>
          </cell>
        </row>
      </sheetData>
      <sheetData sheetId="2337">
        <row r="2">
          <cell r="A2">
            <v>0</v>
          </cell>
        </row>
      </sheetData>
      <sheetData sheetId="2338">
        <row r="1">
          <cell r="A1">
            <v>0</v>
          </cell>
        </row>
      </sheetData>
      <sheetData sheetId="2339">
        <row r="1">
          <cell r="A1">
            <v>0</v>
          </cell>
        </row>
      </sheetData>
      <sheetData sheetId="2340">
        <row r="1">
          <cell r="A1">
            <v>0</v>
          </cell>
        </row>
      </sheetData>
      <sheetData sheetId="2341">
        <row r="1">
          <cell r="A1">
            <v>0</v>
          </cell>
        </row>
      </sheetData>
      <sheetData sheetId="2342">
        <row r="1">
          <cell r="A1">
            <v>0</v>
          </cell>
        </row>
      </sheetData>
      <sheetData sheetId="2343">
        <row r="1">
          <cell r="A1">
            <v>0</v>
          </cell>
        </row>
      </sheetData>
      <sheetData sheetId="2344">
        <row r="1">
          <cell r="A1">
            <v>0</v>
          </cell>
        </row>
      </sheetData>
      <sheetData sheetId="2345">
        <row r="1">
          <cell r="A1">
            <v>0</v>
          </cell>
        </row>
      </sheetData>
      <sheetData sheetId="2346">
        <row r="1">
          <cell r="A1">
            <v>0</v>
          </cell>
        </row>
      </sheetData>
      <sheetData sheetId="2347">
        <row r="1">
          <cell r="A1">
            <v>0</v>
          </cell>
        </row>
      </sheetData>
      <sheetData sheetId="2348">
        <row r="1">
          <cell r="A1">
            <v>0</v>
          </cell>
        </row>
      </sheetData>
      <sheetData sheetId="2349">
        <row r="1">
          <cell r="A1">
            <v>0</v>
          </cell>
        </row>
      </sheetData>
      <sheetData sheetId="2350">
        <row r="2">
          <cell r="A2">
            <v>0</v>
          </cell>
        </row>
      </sheetData>
      <sheetData sheetId="2351">
        <row r="1">
          <cell r="A1">
            <v>0</v>
          </cell>
        </row>
      </sheetData>
      <sheetData sheetId="2352">
        <row r="2">
          <cell r="A2">
            <v>0</v>
          </cell>
        </row>
      </sheetData>
      <sheetData sheetId="2353">
        <row r="1">
          <cell r="A1">
            <v>0</v>
          </cell>
        </row>
      </sheetData>
      <sheetData sheetId="2354">
        <row r="1">
          <cell r="A1">
            <v>0</v>
          </cell>
        </row>
      </sheetData>
      <sheetData sheetId="2355">
        <row r="1">
          <cell r="A1">
            <v>0</v>
          </cell>
        </row>
      </sheetData>
      <sheetData sheetId="2356">
        <row r="1">
          <cell r="A1">
            <v>0</v>
          </cell>
        </row>
      </sheetData>
      <sheetData sheetId="2357">
        <row r="1">
          <cell r="A1">
            <v>0</v>
          </cell>
        </row>
      </sheetData>
      <sheetData sheetId="2358">
        <row r="1">
          <cell r="A1">
            <v>0</v>
          </cell>
        </row>
      </sheetData>
      <sheetData sheetId="2359">
        <row r="1">
          <cell r="A1">
            <v>0</v>
          </cell>
        </row>
      </sheetData>
      <sheetData sheetId="2360">
        <row r="1">
          <cell r="A1">
            <v>0</v>
          </cell>
        </row>
      </sheetData>
      <sheetData sheetId="2361">
        <row r="1">
          <cell r="A1">
            <v>0</v>
          </cell>
        </row>
      </sheetData>
      <sheetData sheetId="2362">
        <row r="1">
          <cell r="A1">
            <v>0</v>
          </cell>
        </row>
      </sheetData>
      <sheetData sheetId="2363">
        <row r="1">
          <cell r="A1">
            <v>0</v>
          </cell>
        </row>
      </sheetData>
      <sheetData sheetId="2364">
        <row r="1">
          <cell r="A1">
            <v>0</v>
          </cell>
        </row>
      </sheetData>
      <sheetData sheetId="2365">
        <row r="1">
          <cell r="A1">
            <v>0</v>
          </cell>
        </row>
      </sheetData>
      <sheetData sheetId="2366">
        <row r="1">
          <cell r="A1">
            <v>0</v>
          </cell>
        </row>
      </sheetData>
      <sheetData sheetId="2367">
        <row r="1">
          <cell r="A1">
            <v>0</v>
          </cell>
        </row>
      </sheetData>
      <sheetData sheetId="2368">
        <row r="1">
          <cell r="A1">
            <v>0</v>
          </cell>
        </row>
      </sheetData>
      <sheetData sheetId="2369">
        <row r="1">
          <cell r="A1">
            <v>0</v>
          </cell>
        </row>
      </sheetData>
      <sheetData sheetId="2370">
        <row r="1">
          <cell r="A1">
            <v>0</v>
          </cell>
        </row>
      </sheetData>
      <sheetData sheetId="2371">
        <row r="1">
          <cell r="A1">
            <v>0</v>
          </cell>
        </row>
      </sheetData>
      <sheetData sheetId="2372">
        <row r="1">
          <cell r="A1">
            <v>0</v>
          </cell>
        </row>
      </sheetData>
      <sheetData sheetId="2373">
        <row r="1">
          <cell r="A1">
            <v>0</v>
          </cell>
        </row>
      </sheetData>
      <sheetData sheetId="2374">
        <row r="1">
          <cell r="A1">
            <v>0</v>
          </cell>
        </row>
      </sheetData>
      <sheetData sheetId="2375">
        <row r="1">
          <cell r="A1">
            <v>0</v>
          </cell>
        </row>
      </sheetData>
      <sheetData sheetId="2376">
        <row r="1">
          <cell r="A1">
            <v>0</v>
          </cell>
        </row>
      </sheetData>
      <sheetData sheetId="2377">
        <row r="1">
          <cell r="A1">
            <v>0</v>
          </cell>
        </row>
      </sheetData>
      <sheetData sheetId="2378">
        <row r="1">
          <cell r="A1">
            <v>0</v>
          </cell>
        </row>
      </sheetData>
      <sheetData sheetId="2379">
        <row r="1">
          <cell r="A1">
            <v>0</v>
          </cell>
        </row>
      </sheetData>
      <sheetData sheetId="2380">
        <row r="1">
          <cell r="A1">
            <v>0</v>
          </cell>
        </row>
      </sheetData>
      <sheetData sheetId="2381">
        <row r="1">
          <cell r="A1">
            <v>0</v>
          </cell>
        </row>
      </sheetData>
      <sheetData sheetId="2382">
        <row r="1">
          <cell r="A1">
            <v>0</v>
          </cell>
        </row>
      </sheetData>
      <sheetData sheetId="2383">
        <row r="1">
          <cell r="A1">
            <v>0</v>
          </cell>
        </row>
      </sheetData>
      <sheetData sheetId="2384">
        <row r="1">
          <cell r="A1">
            <v>0</v>
          </cell>
        </row>
      </sheetData>
      <sheetData sheetId="2385">
        <row r="1">
          <cell r="A1">
            <v>0</v>
          </cell>
        </row>
      </sheetData>
      <sheetData sheetId="2386">
        <row r="1">
          <cell r="A1">
            <v>0</v>
          </cell>
        </row>
      </sheetData>
      <sheetData sheetId="2387">
        <row r="1">
          <cell r="A1">
            <v>0</v>
          </cell>
        </row>
      </sheetData>
      <sheetData sheetId="2388">
        <row r="1">
          <cell r="A1">
            <v>0</v>
          </cell>
        </row>
      </sheetData>
      <sheetData sheetId="2389">
        <row r="1">
          <cell r="A1">
            <v>0</v>
          </cell>
        </row>
      </sheetData>
      <sheetData sheetId="2390">
        <row r="1">
          <cell r="A1">
            <v>0</v>
          </cell>
        </row>
      </sheetData>
      <sheetData sheetId="2391">
        <row r="1">
          <cell r="A1">
            <v>0</v>
          </cell>
        </row>
      </sheetData>
      <sheetData sheetId="2392">
        <row r="1">
          <cell r="A1">
            <v>0</v>
          </cell>
        </row>
      </sheetData>
      <sheetData sheetId="2393">
        <row r="1">
          <cell r="A1">
            <v>0</v>
          </cell>
        </row>
      </sheetData>
      <sheetData sheetId="2394">
        <row r="1">
          <cell r="A1">
            <v>0</v>
          </cell>
        </row>
      </sheetData>
      <sheetData sheetId="2395">
        <row r="1">
          <cell r="A1">
            <v>0</v>
          </cell>
        </row>
      </sheetData>
      <sheetData sheetId="2396">
        <row r="1">
          <cell r="A1">
            <v>0</v>
          </cell>
        </row>
      </sheetData>
      <sheetData sheetId="2397">
        <row r="1">
          <cell r="A1">
            <v>0</v>
          </cell>
        </row>
      </sheetData>
      <sheetData sheetId="2398">
        <row r="1">
          <cell r="A1">
            <v>0</v>
          </cell>
        </row>
      </sheetData>
      <sheetData sheetId="2399">
        <row r="1">
          <cell r="A1">
            <v>0</v>
          </cell>
        </row>
      </sheetData>
      <sheetData sheetId="2400">
        <row r="1">
          <cell r="A1">
            <v>0</v>
          </cell>
        </row>
      </sheetData>
      <sheetData sheetId="2401">
        <row r="1">
          <cell r="A1">
            <v>0</v>
          </cell>
        </row>
      </sheetData>
      <sheetData sheetId="2402">
        <row r="1">
          <cell r="A1">
            <v>0</v>
          </cell>
        </row>
      </sheetData>
      <sheetData sheetId="2403">
        <row r="1">
          <cell r="A1">
            <v>0</v>
          </cell>
        </row>
      </sheetData>
      <sheetData sheetId="2404">
        <row r="1">
          <cell r="A1">
            <v>0</v>
          </cell>
        </row>
      </sheetData>
      <sheetData sheetId="2405">
        <row r="1">
          <cell r="A1">
            <v>0</v>
          </cell>
        </row>
      </sheetData>
      <sheetData sheetId="2406">
        <row r="1">
          <cell r="A1">
            <v>0</v>
          </cell>
        </row>
      </sheetData>
      <sheetData sheetId="2407">
        <row r="1">
          <cell r="A1">
            <v>0</v>
          </cell>
        </row>
      </sheetData>
      <sheetData sheetId="2408">
        <row r="1">
          <cell r="A1">
            <v>0</v>
          </cell>
        </row>
      </sheetData>
      <sheetData sheetId="2409">
        <row r="1">
          <cell r="A1">
            <v>0</v>
          </cell>
        </row>
      </sheetData>
      <sheetData sheetId="2410">
        <row r="1">
          <cell r="A1">
            <v>0</v>
          </cell>
        </row>
      </sheetData>
      <sheetData sheetId="2411">
        <row r="1">
          <cell r="A1">
            <v>0</v>
          </cell>
        </row>
      </sheetData>
      <sheetData sheetId="2412">
        <row r="1">
          <cell r="A1">
            <v>0</v>
          </cell>
        </row>
      </sheetData>
      <sheetData sheetId="2413">
        <row r="1">
          <cell r="A1">
            <v>0</v>
          </cell>
        </row>
      </sheetData>
      <sheetData sheetId="2414">
        <row r="1">
          <cell r="A1">
            <v>0</v>
          </cell>
        </row>
      </sheetData>
      <sheetData sheetId="2415">
        <row r="1">
          <cell r="A1">
            <v>0</v>
          </cell>
        </row>
      </sheetData>
      <sheetData sheetId="2416">
        <row r="1">
          <cell r="A1">
            <v>0</v>
          </cell>
        </row>
      </sheetData>
      <sheetData sheetId="2417">
        <row r="1">
          <cell r="A1">
            <v>0</v>
          </cell>
        </row>
      </sheetData>
      <sheetData sheetId="2418">
        <row r="1">
          <cell r="A1">
            <v>0</v>
          </cell>
        </row>
      </sheetData>
      <sheetData sheetId="2419">
        <row r="1">
          <cell r="A1">
            <v>0</v>
          </cell>
        </row>
      </sheetData>
      <sheetData sheetId="2420">
        <row r="1">
          <cell r="A1">
            <v>0</v>
          </cell>
        </row>
      </sheetData>
      <sheetData sheetId="2421">
        <row r="1">
          <cell r="A1">
            <v>0</v>
          </cell>
        </row>
      </sheetData>
      <sheetData sheetId="2422">
        <row r="1">
          <cell r="A1">
            <v>0</v>
          </cell>
        </row>
      </sheetData>
      <sheetData sheetId="2423">
        <row r="1">
          <cell r="A1">
            <v>0</v>
          </cell>
        </row>
      </sheetData>
      <sheetData sheetId="2424">
        <row r="1">
          <cell r="A1">
            <v>0</v>
          </cell>
        </row>
      </sheetData>
      <sheetData sheetId="2425">
        <row r="1">
          <cell r="A1">
            <v>0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>
            <v>0</v>
          </cell>
        </row>
      </sheetData>
      <sheetData sheetId="2431">
        <row r="1">
          <cell r="A1">
            <v>0</v>
          </cell>
        </row>
      </sheetData>
      <sheetData sheetId="2432">
        <row r="1">
          <cell r="A1">
            <v>0</v>
          </cell>
        </row>
      </sheetData>
      <sheetData sheetId="2433">
        <row r="1">
          <cell r="A1">
            <v>0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>
            <v>0</v>
          </cell>
        </row>
      </sheetData>
      <sheetData sheetId="2436">
        <row r="1">
          <cell r="A1">
            <v>0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>
            <v>0</v>
          </cell>
        </row>
      </sheetData>
      <sheetData sheetId="2439">
        <row r="1">
          <cell r="A1">
            <v>0</v>
          </cell>
        </row>
      </sheetData>
      <sheetData sheetId="2440">
        <row r="1">
          <cell r="A1">
            <v>0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>
            <v>0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>
            <v>0</v>
          </cell>
        </row>
      </sheetData>
      <sheetData sheetId="2445">
        <row r="1">
          <cell r="A1">
            <v>0</v>
          </cell>
        </row>
      </sheetData>
      <sheetData sheetId="2446">
        <row r="1">
          <cell r="A1">
            <v>0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>
            <v>0</v>
          </cell>
        </row>
      </sheetData>
      <sheetData sheetId="2449">
        <row r="1">
          <cell r="A1">
            <v>0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>
            <v>0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>
            <v>0</v>
          </cell>
        </row>
      </sheetData>
      <sheetData sheetId="2455">
        <row r="1">
          <cell r="A1">
            <v>0</v>
          </cell>
        </row>
      </sheetData>
      <sheetData sheetId="2456">
        <row r="1">
          <cell r="A1">
            <v>0</v>
          </cell>
        </row>
      </sheetData>
      <sheetData sheetId="2457">
        <row r="1">
          <cell r="A1">
            <v>0</v>
          </cell>
        </row>
      </sheetData>
      <sheetData sheetId="2458">
        <row r="1">
          <cell r="A1">
            <v>0</v>
          </cell>
        </row>
      </sheetData>
      <sheetData sheetId="2459">
        <row r="1">
          <cell r="A1">
            <v>0</v>
          </cell>
        </row>
      </sheetData>
      <sheetData sheetId="2460">
        <row r="1">
          <cell r="A1">
            <v>0</v>
          </cell>
        </row>
      </sheetData>
      <sheetData sheetId="2461">
        <row r="1">
          <cell r="A1">
            <v>0</v>
          </cell>
        </row>
      </sheetData>
      <sheetData sheetId="2462">
        <row r="1">
          <cell r="A1">
            <v>0</v>
          </cell>
        </row>
      </sheetData>
      <sheetData sheetId="2463">
        <row r="1">
          <cell r="A1">
            <v>0</v>
          </cell>
        </row>
      </sheetData>
      <sheetData sheetId="2464">
        <row r="1">
          <cell r="A1">
            <v>0</v>
          </cell>
        </row>
      </sheetData>
      <sheetData sheetId="2465">
        <row r="1">
          <cell r="A1">
            <v>0</v>
          </cell>
        </row>
      </sheetData>
      <sheetData sheetId="2466">
        <row r="1">
          <cell r="A1">
            <v>0</v>
          </cell>
        </row>
      </sheetData>
      <sheetData sheetId="2467">
        <row r="1">
          <cell r="A1">
            <v>0</v>
          </cell>
        </row>
      </sheetData>
      <sheetData sheetId="2468">
        <row r="1">
          <cell r="A1">
            <v>0</v>
          </cell>
        </row>
      </sheetData>
      <sheetData sheetId="2469">
        <row r="1">
          <cell r="A1">
            <v>0</v>
          </cell>
        </row>
      </sheetData>
      <sheetData sheetId="2470">
        <row r="1">
          <cell r="A1">
            <v>0</v>
          </cell>
        </row>
      </sheetData>
      <sheetData sheetId="2471">
        <row r="1">
          <cell r="A1">
            <v>0</v>
          </cell>
        </row>
      </sheetData>
      <sheetData sheetId="2472">
        <row r="1">
          <cell r="A1">
            <v>0</v>
          </cell>
        </row>
      </sheetData>
      <sheetData sheetId="2473">
        <row r="1">
          <cell r="A1">
            <v>0</v>
          </cell>
        </row>
      </sheetData>
      <sheetData sheetId="2474">
        <row r="1">
          <cell r="A1">
            <v>0</v>
          </cell>
        </row>
      </sheetData>
      <sheetData sheetId="2475">
        <row r="1">
          <cell r="A1">
            <v>0</v>
          </cell>
        </row>
      </sheetData>
      <sheetData sheetId="2476">
        <row r="1">
          <cell r="A1">
            <v>0</v>
          </cell>
        </row>
      </sheetData>
      <sheetData sheetId="2477">
        <row r="1">
          <cell r="A1">
            <v>0</v>
          </cell>
        </row>
      </sheetData>
      <sheetData sheetId="2478">
        <row r="1">
          <cell r="A1">
            <v>0</v>
          </cell>
        </row>
      </sheetData>
      <sheetData sheetId="2479">
        <row r="1">
          <cell r="A1">
            <v>0</v>
          </cell>
        </row>
      </sheetData>
      <sheetData sheetId="2480">
        <row r="1">
          <cell r="A1">
            <v>0</v>
          </cell>
        </row>
      </sheetData>
      <sheetData sheetId="2481">
        <row r="1">
          <cell r="A1">
            <v>0</v>
          </cell>
        </row>
      </sheetData>
      <sheetData sheetId="2482">
        <row r="2">
          <cell r="A2">
            <v>0</v>
          </cell>
        </row>
      </sheetData>
      <sheetData sheetId="2483">
        <row r="2">
          <cell r="A2">
            <v>0</v>
          </cell>
        </row>
      </sheetData>
      <sheetData sheetId="2484">
        <row r="2">
          <cell r="A2">
            <v>0</v>
          </cell>
        </row>
      </sheetData>
      <sheetData sheetId="2485">
        <row r="2">
          <cell r="A2">
            <v>0</v>
          </cell>
        </row>
      </sheetData>
      <sheetData sheetId="2486">
        <row r="2">
          <cell r="A2">
            <v>0</v>
          </cell>
        </row>
      </sheetData>
      <sheetData sheetId="2487">
        <row r="2">
          <cell r="A2">
            <v>0</v>
          </cell>
        </row>
      </sheetData>
      <sheetData sheetId="2488">
        <row r="2">
          <cell r="A2">
            <v>0</v>
          </cell>
        </row>
      </sheetData>
      <sheetData sheetId="2489">
        <row r="2">
          <cell r="A2">
            <v>0</v>
          </cell>
        </row>
      </sheetData>
      <sheetData sheetId="2490">
        <row r="2">
          <cell r="A2">
            <v>0</v>
          </cell>
        </row>
      </sheetData>
      <sheetData sheetId="2491">
        <row r="2">
          <cell r="A2">
            <v>0</v>
          </cell>
        </row>
      </sheetData>
      <sheetData sheetId="2492">
        <row r="2">
          <cell r="A2">
            <v>0</v>
          </cell>
        </row>
      </sheetData>
      <sheetData sheetId="2493">
        <row r="2">
          <cell r="A2">
            <v>0</v>
          </cell>
        </row>
      </sheetData>
      <sheetData sheetId="2494">
        <row r="2">
          <cell r="A2">
            <v>0</v>
          </cell>
        </row>
      </sheetData>
      <sheetData sheetId="2495">
        <row r="2">
          <cell r="A2">
            <v>0</v>
          </cell>
        </row>
      </sheetData>
      <sheetData sheetId="2496">
        <row r="2">
          <cell r="A2">
            <v>0</v>
          </cell>
        </row>
      </sheetData>
      <sheetData sheetId="2497">
        <row r="2">
          <cell r="A2">
            <v>0</v>
          </cell>
        </row>
      </sheetData>
      <sheetData sheetId="2498">
        <row r="2">
          <cell r="A2">
            <v>0</v>
          </cell>
        </row>
      </sheetData>
      <sheetData sheetId="2499">
        <row r="2">
          <cell r="A2">
            <v>0</v>
          </cell>
        </row>
      </sheetData>
      <sheetData sheetId="2500">
        <row r="2">
          <cell r="A2">
            <v>0</v>
          </cell>
        </row>
      </sheetData>
      <sheetData sheetId="2501">
        <row r="2">
          <cell r="A2">
            <v>0</v>
          </cell>
        </row>
      </sheetData>
      <sheetData sheetId="2502">
        <row r="2">
          <cell r="A2">
            <v>0</v>
          </cell>
        </row>
      </sheetData>
      <sheetData sheetId="2503">
        <row r="2">
          <cell r="A2">
            <v>0</v>
          </cell>
        </row>
      </sheetData>
      <sheetData sheetId="2504">
        <row r="2">
          <cell r="A2">
            <v>0</v>
          </cell>
        </row>
      </sheetData>
      <sheetData sheetId="2505">
        <row r="2">
          <cell r="A2">
            <v>0</v>
          </cell>
        </row>
      </sheetData>
      <sheetData sheetId="2506">
        <row r="2">
          <cell r="A2">
            <v>0</v>
          </cell>
        </row>
      </sheetData>
      <sheetData sheetId="2507">
        <row r="2">
          <cell r="A2">
            <v>0</v>
          </cell>
        </row>
      </sheetData>
      <sheetData sheetId="2508">
        <row r="2">
          <cell r="A2">
            <v>0</v>
          </cell>
        </row>
      </sheetData>
      <sheetData sheetId="2509">
        <row r="2">
          <cell r="A2">
            <v>0</v>
          </cell>
        </row>
      </sheetData>
      <sheetData sheetId="2510">
        <row r="2">
          <cell r="A2">
            <v>0</v>
          </cell>
        </row>
      </sheetData>
      <sheetData sheetId="2511">
        <row r="2">
          <cell r="A2">
            <v>0</v>
          </cell>
        </row>
      </sheetData>
      <sheetData sheetId="2512">
        <row r="2">
          <cell r="A2">
            <v>0</v>
          </cell>
        </row>
      </sheetData>
      <sheetData sheetId="2513">
        <row r="2">
          <cell r="A2">
            <v>0</v>
          </cell>
        </row>
      </sheetData>
      <sheetData sheetId="2514">
        <row r="2">
          <cell r="A2">
            <v>0</v>
          </cell>
        </row>
      </sheetData>
      <sheetData sheetId="2515">
        <row r="2">
          <cell r="A2">
            <v>0</v>
          </cell>
        </row>
      </sheetData>
      <sheetData sheetId="2516">
        <row r="2">
          <cell r="A2">
            <v>0</v>
          </cell>
        </row>
      </sheetData>
      <sheetData sheetId="2517">
        <row r="2">
          <cell r="A2">
            <v>0</v>
          </cell>
        </row>
      </sheetData>
      <sheetData sheetId="2518">
        <row r="2">
          <cell r="A2">
            <v>0</v>
          </cell>
        </row>
      </sheetData>
      <sheetData sheetId="2519">
        <row r="2">
          <cell r="A2">
            <v>0</v>
          </cell>
        </row>
      </sheetData>
      <sheetData sheetId="2520">
        <row r="2">
          <cell r="A2">
            <v>0</v>
          </cell>
        </row>
      </sheetData>
      <sheetData sheetId="2521">
        <row r="2">
          <cell r="A2">
            <v>0</v>
          </cell>
        </row>
      </sheetData>
      <sheetData sheetId="2522">
        <row r="2">
          <cell r="A2">
            <v>0</v>
          </cell>
        </row>
      </sheetData>
      <sheetData sheetId="2523">
        <row r="2">
          <cell r="A2">
            <v>0</v>
          </cell>
        </row>
      </sheetData>
      <sheetData sheetId="2524">
        <row r="2">
          <cell r="A2">
            <v>0</v>
          </cell>
        </row>
      </sheetData>
      <sheetData sheetId="2525">
        <row r="2">
          <cell r="A2">
            <v>0</v>
          </cell>
        </row>
      </sheetData>
      <sheetData sheetId="2526">
        <row r="2">
          <cell r="A2">
            <v>0</v>
          </cell>
        </row>
      </sheetData>
      <sheetData sheetId="2527">
        <row r="1">
          <cell r="A1">
            <v>0</v>
          </cell>
        </row>
      </sheetData>
      <sheetData sheetId="2528">
        <row r="2">
          <cell r="A2">
            <v>0</v>
          </cell>
        </row>
      </sheetData>
      <sheetData sheetId="2529">
        <row r="2">
          <cell r="A2">
            <v>0</v>
          </cell>
        </row>
      </sheetData>
      <sheetData sheetId="2530">
        <row r="1">
          <cell r="A1">
            <v>0</v>
          </cell>
        </row>
      </sheetData>
      <sheetData sheetId="2531">
        <row r="1">
          <cell r="A1">
            <v>0</v>
          </cell>
        </row>
      </sheetData>
      <sheetData sheetId="2532">
        <row r="1">
          <cell r="A1">
            <v>0</v>
          </cell>
        </row>
      </sheetData>
      <sheetData sheetId="2533">
        <row r="1">
          <cell r="A1">
            <v>0</v>
          </cell>
        </row>
      </sheetData>
      <sheetData sheetId="2534">
        <row r="2">
          <cell r="A2">
            <v>0</v>
          </cell>
        </row>
      </sheetData>
      <sheetData sheetId="2535">
        <row r="1">
          <cell r="A1">
            <v>0</v>
          </cell>
        </row>
      </sheetData>
      <sheetData sheetId="2536">
        <row r="2">
          <cell r="A2">
            <v>0</v>
          </cell>
        </row>
      </sheetData>
      <sheetData sheetId="2537">
        <row r="2">
          <cell r="A2">
            <v>0</v>
          </cell>
        </row>
      </sheetData>
      <sheetData sheetId="2538">
        <row r="1">
          <cell r="A1">
            <v>0</v>
          </cell>
        </row>
      </sheetData>
      <sheetData sheetId="2539">
        <row r="1">
          <cell r="A1">
            <v>0</v>
          </cell>
        </row>
      </sheetData>
      <sheetData sheetId="2540">
        <row r="1">
          <cell r="A1">
            <v>0</v>
          </cell>
        </row>
      </sheetData>
      <sheetData sheetId="2541">
        <row r="1">
          <cell r="A1">
            <v>0</v>
          </cell>
        </row>
      </sheetData>
      <sheetData sheetId="2542">
        <row r="1">
          <cell r="A1">
            <v>0</v>
          </cell>
        </row>
      </sheetData>
      <sheetData sheetId="2543">
        <row r="1">
          <cell r="A1">
            <v>0</v>
          </cell>
        </row>
      </sheetData>
      <sheetData sheetId="2544">
        <row r="1">
          <cell r="A1">
            <v>0</v>
          </cell>
        </row>
      </sheetData>
      <sheetData sheetId="2545">
        <row r="1">
          <cell r="A1">
            <v>0</v>
          </cell>
        </row>
      </sheetData>
      <sheetData sheetId="2546">
        <row r="1">
          <cell r="A1">
            <v>0</v>
          </cell>
        </row>
      </sheetData>
      <sheetData sheetId="2547">
        <row r="1">
          <cell r="A1">
            <v>0</v>
          </cell>
        </row>
      </sheetData>
      <sheetData sheetId="2548">
        <row r="1">
          <cell r="A1">
            <v>0</v>
          </cell>
        </row>
      </sheetData>
      <sheetData sheetId="2549">
        <row r="2">
          <cell r="A2">
            <v>0</v>
          </cell>
        </row>
      </sheetData>
      <sheetData sheetId="2550">
        <row r="1">
          <cell r="A1">
            <v>0</v>
          </cell>
        </row>
      </sheetData>
      <sheetData sheetId="2551">
        <row r="2">
          <cell r="A2">
            <v>0</v>
          </cell>
        </row>
      </sheetData>
      <sheetData sheetId="2552">
        <row r="2">
          <cell r="A2">
            <v>0</v>
          </cell>
        </row>
      </sheetData>
      <sheetData sheetId="2553">
        <row r="1">
          <cell r="A1">
            <v>0</v>
          </cell>
        </row>
      </sheetData>
      <sheetData sheetId="2554">
        <row r="1">
          <cell r="A1">
            <v>0</v>
          </cell>
        </row>
      </sheetData>
      <sheetData sheetId="2555">
        <row r="1">
          <cell r="A1">
            <v>0</v>
          </cell>
        </row>
      </sheetData>
      <sheetData sheetId="2556">
        <row r="1">
          <cell r="A1">
            <v>0</v>
          </cell>
        </row>
      </sheetData>
      <sheetData sheetId="2557">
        <row r="1">
          <cell r="A1">
            <v>0</v>
          </cell>
        </row>
      </sheetData>
      <sheetData sheetId="2558">
        <row r="1">
          <cell r="A1">
            <v>0</v>
          </cell>
        </row>
      </sheetData>
      <sheetData sheetId="2559">
        <row r="1">
          <cell r="A1">
            <v>0</v>
          </cell>
        </row>
      </sheetData>
      <sheetData sheetId="2560">
        <row r="1">
          <cell r="A1">
            <v>0</v>
          </cell>
        </row>
      </sheetData>
      <sheetData sheetId="2561">
        <row r="1">
          <cell r="A1">
            <v>0</v>
          </cell>
        </row>
      </sheetData>
      <sheetData sheetId="2562">
        <row r="1">
          <cell r="A1">
            <v>0</v>
          </cell>
        </row>
      </sheetData>
      <sheetData sheetId="2563">
        <row r="1">
          <cell r="A1">
            <v>0</v>
          </cell>
        </row>
      </sheetData>
      <sheetData sheetId="2564">
        <row r="2">
          <cell r="A2">
            <v>0</v>
          </cell>
        </row>
      </sheetData>
      <sheetData sheetId="2565">
        <row r="1">
          <cell r="A1">
            <v>0</v>
          </cell>
        </row>
      </sheetData>
      <sheetData sheetId="2566">
        <row r="1">
          <cell r="A1">
            <v>0</v>
          </cell>
        </row>
      </sheetData>
      <sheetData sheetId="2567">
        <row r="1">
          <cell r="A1">
            <v>0</v>
          </cell>
        </row>
      </sheetData>
      <sheetData sheetId="2568">
        <row r="1">
          <cell r="A1">
            <v>0</v>
          </cell>
        </row>
      </sheetData>
      <sheetData sheetId="2569">
        <row r="1">
          <cell r="A1">
            <v>0</v>
          </cell>
        </row>
      </sheetData>
      <sheetData sheetId="2570">
        <row r="1">
          <cell r="A1">
            <v>0</v>
          </cell>
        </row>
      </sheetData>
      <sheetData sheetId="2571">
        <row r="1">
          <cell r="A1">
            <v>0</v>
          </cell>
        </row>
      </sheetData>
      <sheetData sheetId="2572">
        <row r="1">
          <cell r="A1">
            <v>0</v>
          </cell>
        </row>
      </sheetData>
      <sheetData sheetId="2573">
        <row r="1">
          <cell r="A1">
            <v>0</v>
          </cell>
        </row>
      </sheetData>
      <sheetData sheetId="2574">
        <row r="1">
          <cell r="A1">
            <v>0</v>
          </cell>
        </row>
      </sheetData>
      <sheetData sheetId="2575">
        <row r="1">
          <cell r="A1">
            <v>0</v>
          </cell>
        </row>
      </sheetData>
      <sheetData sheetId="2576">
        <row r="1">
          <cell r="A1">
            <v>0</v>
          </cell>
        </row>
      </sheetData>
      <sheetData sheetId="2577">
        <row r="1">
          <cell r="A1">
            <v>0</v>
          </cell>
        </row>
      </sheetData>
      <sheetData sheetId="2578">
        <row r="1">
          <cell r="A1">
            <v>0</v>
          </cell>
        </row>
      </sheetData>
      <sheetData sheetId="2579">
        <row r="1">
          <cell r="A1">
            <v>0</v>
          </cell>
        </row>
      </sheetData>
      <sheetData sheetId="2580">
        <row r="2">
          <cell r="A2">
            <v>0</v>
          </cell>
        </row>
      </sheetData>
      <sheetData sheetId="2581">
        <row r="1">
          <cell r="A1">
            <v>0</v>
          </cell>
        </row>
      </sheetData>
      <sheetData sheetId="2582">
        <row r="1">
          <cell r="A1">
            <v>0</v>
          </cell>
        </row>
      </sheetData>
      <sheetData sheetId="2583">
        <row r="1">
          <cell r="A1">
            <v>0</v>
          </cell>
        </row>
      </sheetData>
      <sheetData sheetId="2584">
        <row r="1">
          <cell r="A1">
            <v>0</v>
          </cell>
        </row>
      </sheetData>
      <sheetData sheetId="2585">
        <row r="1">
          <cell r="A1">
            <v>0</v>
          </cell>
        </row>
      </sheetData>
      <sheetData sheetId="2586">
        <row r="1">
          <cell r="A1">
            <v>0</v>
          </cell>
        </row>
      </sheetData>
      <sheetData sheetId="2587">
        <row r="1">
          <cell r="A1">
            <v>0</v>
          </cell>
        </row>
      </sheetData>
      <sheetData sheetId="2588">
        <row r="1">
          <cell r="A1">
            <v>0</v>
          </cell>
        </row>
      </sheetData>
      <sheetData sheetId="2589">
        <row r="1">
          <cell r="A1">
            <v>0</v>
          </cell>
        </row>
      </sheetData>
      <sheetData sheetId="2590">
        <row r="1">
          <cell r="A1">
            <v>0</v>
          </cell>
        </row>
      </sheetData>
      <sheetData sheetId="2591">
        <row r="1">
          <cell r="A1">
            <v>0</v>
          </cell>
        </row>
      </sheetData>
      <sheetData sheetId="2592">
        <row r="1">
          <cell r="A1">
            <v>0</v>
          </cell>
        </row>
      </sheetData>
      <sheetData sheetId="2593">
        <row r="2">
          <cell r="A2">
            <v>0</v>
          </cell>
        </row>
      </sheetData>
      <sheetData sheetId="2594">
        <row r="1">
          <cell r="A1">
            <v>0</v>
          </cell>
        </row>
      </sheetData>
      <sheetData sheetId="2595">
        <row r="2">
          <cell r="A2">
            <v>0</v>
          </cell>
        </row>
      </sheetData>
      <sheetData sheetId="2596">
        <row r="1">
          <cell r="A1">
            <v>0</v>
          </cell>
        </row>
      </sheetData>
      <sheetData sheetId="2597">
        <row r="1">
          <cell r="A1">
            <v>0</v>
          </cell>
        </row>
      </sheetData>
      <sheetData sheetId="2598">
        <row r="1">
          <cell r="A1">
            <v>0</v>
          </cell>
        </row>
      </sheetData>
      <sheetData sheetId="2599">
        <row r="1">
          <cell r="A1">
            <v>0</v>
          </cell>
        </row>
      </sheetData>
      <sheetData sheetId="2600">
        <row r="1">
          <cell r="A1">
            <v>0</v>
          </cell>
        </row>
      </sheetData>
      <sheetData sheetId="2601">
        <row r="1">
          <cell r="A1">
            <v>0</v>
          </cell>
        </row>
      </sheetData>
      <sheetData sheetId="2602">
        <row r="1">
          <cell r="A1">
            <v>0</v>
          </cell>
        </row>
      </sheetData>
      <sheetData sheetId="2603">
        <row r="1">
          <cell r="A1">
            <v>0</v>
          </cell>
        </row>
      </sheetData>
      <sheetData sheetId="2604">
        <row r="1">
          <cell r="A1">
            <v>0</v>
          </cell>
        </row>
      </sheetData>
      <sheetData sheetId="2605">
        <row r="1">
          <cell r="A1">
            <v>0</v>
          </cell>
        </row>
      </sheetData>
      <sheetData sheetId="2606">
        <row r="1">
          <cell r="A1">
            <v>0</v>
          </cell>
        </row>
      </sheetData>
      <sheetData sheetId="2607">
        <row r="1">
          <cell r="A1">
            <v>0</v>
          </cell>
        </row>
      </sheetData>
      <sheetData sheetId="2608">
        <row r="1">
          <cell r="A1">
            <v>0</v>
          </cell>
        </row>
      </sheetData>
      <sheetData sheetId="2609">
        <row r="1">
          <cell r="A1">
            <v>0</v>
          </cell>
        </row>
      </sheetData>
      <sheetData sheetId="2610">
        <row r="1">
          <cell r="A1">
            <v>0</v>
          </cell>
        </row>
      </sheetData>
      <sheetData sheetId="2611">
        <row r="1">
          <cell r="A1">
            <v>0</v>
          </cell>
        </row>
      </sheetData>
      <sheetData sheetId="2612">
        <row r="1">
          <cell r="A1">
            <v>0</v>
          </cell>
        </row>
      </sheetData>
      <sheetData sheetId="2613">
        <row r="1">
          <cell r="A1">
            <v>0</v>
          </cell>
        </row>
      </sheetData>
      <sheetData sheetId="2614">
        <row r="1">
          <cell r="A1">
            <v>0</v>
          </cell>
        </row>
      </sheetData>
      <sheetData sheetId="2615">
        <row r="1">
          <cell r="A1">
            <v>0</v>
          </cell>
        </row>
      </sheetData>
      <sheetData sheetId="2616">
        <row r="1">
          <cell r="A1">
            <v>0</v>
          </cell>
        </row>
      </sheetData>
      <sheetData sheetId="2617">
        <row r="1">
          <cell r="A1">
            <v>0</v>
          </cell>
        </row>
      </sheetData>
      <sheetData sheetId="2618">
        <row r="1">
          <cell r="A1">
            <v>0</v>
          </cell>
        </row>
      </sheetData>
      <sheetData sheetId="2619">
        <row r="1">
          <cell r="A1">
            <v>0</v>
          </cell>
        </row>
      </sheetData>
      <sheetData sheetId="2620">
        <row r="1">
          <cell r="A1">
            <v>0</v>
          </cell>
        </row>
      </sheetData>
      <sheetData sheetId="2621">
        <row r="1">
          <cell r="A1">
            <v>0</v>
          </cell>
        </row>
      </sheetData>
      <sheetData sheetId="2622">
        <row r="1">
          <cell r="A1">
            <v>0</v>
          </cell>
        </row>
      </sheetData>
      <sheetData sheetId="2623">
        <row r="1">
          <cell r="A1">
            <v>0</v>
          </cell>
        </row>
      </sheetData>
      <sheetData sheetId="2624">
        <row r="1">
          <cell r="A1">
            <v>0</v>
          </cell>
        </row>
      </sheetData>
      <sheetData sheetId="2625">
        <row r="1">
          <cell r="A1">
            <v>0</v>
          </cell>
        </row>
      </sheetData>
      <sheetData sheetId="2626">
        <row r="1">
          <cell r="A1">
            <v>0</v>
          </cell>
        </row>
      </sheetData>
      <sheetData sheetId="2627">
        <row r="1">
          <cell r="A1">
            <v>0</v>
          </cell>
        </row>
      </sheetData>
      <sheetData sheetId="2628">
        <row r="1">
          <cell r="A1">
            <v>0</v>
          </cell>
        </row>
      </sheetData>
      <sheetData sheetId="2629">
        <row r="1">
          <cell r="A1">
            <v>0</v>
          </cell>
        </row>
      </sheetData>
      <sheetData sheetId="2630">
        <row r="1">
          <cell r="A1">
            <v>0</v>
          </cell>
        </row>
      </sheetData>
      <sheetData sheetId="2631">
        <row r="1">
          <cell r="A1">
            <v>0</v>
          </cell>
        </row>
      </sheetData>
      <sheetData sheetId="2632">
        <row r="1">
          <cell r="A1">
            <v>0</v>
          </cell>
        </row>
      </sheetData>
      <sheetData sheetId="2633">
        <row r="1">
          <cell r="A1">
            <v>0</v>
          </cell>
        </row>
      </sheetData>
      <sheetData sheetId="2634">
        <row r="1">
          <cell r="A1">
            <v>0</v>
          </cell>
        </row>
      </sheetData>
      <sheetData sheetId="2635">
        <row r="1">
          <cell r="A1">
            <v>0</v>
          </cell>
        </row>
      </sheetData>
      <sheetData sheetId="2636">
        <row r="1">
          <cell r="A1">
            <v>0</v>
          </cell>
        </row>
      </sheetData>
      <sheetData sheetId="2637">
        <row r="1">
          <cell r="A1">
            <v>0</v>
          </cell>
        </row>
      </sheetData>
      <sheetData sheetId="2638">
        <row r="1">
          <cell r="A1">
            <v>0</v>
          </cell>
        </row>
      </sheetData>
      <sheetData sheetId="2639">
        <row r="1">
          <cell r="A1">
            <v>0</v>
          </cell>
        </row>
      </sheetData>
      <sheetData sheetId="2640">
        <row r="1">
          <cell r="A1">
            <v>0</v>
          </cell>
        </row>
      </sheetData>
      <sheetData sheetId="2641">
        <row r="1">
          <cell r="A1">
            <v>0</v>
          </cell>
        </row>
      </sheetData>
      <sheetData sheetId="2642">
        <row r="1">
          <cell r="A1">
            <v>0</v>
          </cell>
        </row>
      </sheetData>
      <sheetData sheetId="2643">
        <row r="1">
          <cell r="A1">
            <v>0</v>
          </cell>
        </row>
      </sheetData>
      <sheetData sheetId="2644">
        <row r="1">
          <cell r="A1">
            <v>0</v>
          </cell>
        </row>
      </sheetData>
      <sheetData sheetId="2645">
        <row r="1">
          <cell r="A1">
            <v>0</v>
          </cell>
        </row>
      </sheetData>
      <sheetData sheetId="2646">
        <row r="1">
          <cell r="A1">
            <v>0</v>
          </cell>
        </row>
      </sheetData>
      <sheetData sheetId="2647">
        <row r="1">
          <cell r="A1">
            <v>0</v>
          </cell>
        </row>
      </sheetData>
      <sheetData sheetId="2648">
        <row r="1">
          <cell r="A1">
            <v>0</v>
          </cell>
        </row>
      </sheetData>
      <sheetData sheetId="2649">
        <row r="1">
          <cell r="A1">
            <v>0</v>
          </cell>
        </row>
      </sheetData>
      <sheetData sheetId="2650">
        <row r="1">
          <cell r="A1">
            <v>0</v>
          </cell>
        </row>
      </sheetData>
      <sheetData sheetId="2651">
        <row r="1">
          <cell r="A1">
            <v>0</v>
          </cell>
        </row>
      </sheetData>
      <sheetData sheetId="2652">
        <row r="1">
          <cell r="A1">
            <v>0</v>
          </cell>
        </row>
      </sheetData>
      <sheetData sheetId="2653">
        <row r="1">
          <cell r="A1">
            <v>0</v>
          </cell>
        </row>
      </sheetData>
      <sheetData sheetId="2654">
        <row r="1">
          <cell r="A1">
            <v>0</v>
          </cell>
        </row>
      </sheetData>
      <sheetData sheetId="2655">
        <row r="1">
          <cell r="A1">
            <v>0</v>
          </cell>
        </row>
      </sheetData>
      <sheetData sheetId="2656">
        <row r="1">
          <cell r="A1">
            <v>0</v>
          </cell>
        </row>
      </sheetData>
      <sheetData sheetId="2657">
        <row r="1">
          <cell r="A1">
            <v>0</v>
          </cell>
        </row>
      </sheetData>
      <sheetData sheetId="2658">
        <row r="1">
          <cell r="A1">
            <v>0</v>
          </cell>
        </row>
      </sheetData>
      <sheetData sheetId="2659">
        <row r="1">
          <cell r="A1">
            <v>0</v>
          </cell>
        </row>
      </sheetData>
      <sheetData sheetId="2660">
        <row r="1">
          <cell r="A1">
            <v>0</v>
          </cell>
        </row>
      </sheetData>
      <sheetData sheetId="2661">
        <row r="1">
          <cell r="A1">
            <v>0</v>
          </cell>
        </row>
      </sheetData>
      <sheetData sheetId="2662">
        <row r="1">
          <cell r="A1">
            <v>0</v>
          </cell>
        </row>
      </sheetData>
      <sheetData sheetId="2663">
        <row r="1">
          <cell r="A1">
            <v>0</v>
          </cell>
        </row>
      </sheetData>
      <sheetData sheetId="2664">
        <row r="1">
          <cell r="A1">
            <v>0</v>
          </cell>
        </row>
      </sheetData>
      <sheetData sheetId="2665">
        <row r="1">
          <cell r="A1">
            <v>0</v>
          </cell>
        </row>
      </sheetData>
      <sheetData sheetId="2666">
        <row r="1">
          <cell r="A1">
            <v>0</v>
          </cell>
        </row>
      </sheetData>
      <sheetData sheetId="2667">
        <row r="1">
          <cell r="A1">
            <v>0</v>
          </cell>
        </row>
      </sheetData>
      <sheetData sheetId="2668">
        <row r="1">
          <cell r="A1">
            <v>0</v>
          </cell>
        </row>
      </sheetData>
      <sheetData sheetId="2669">
        <row r="1">
          <cell r="A1">
            <v>0</v>
          </cell>
        </row>
      </sheetData>
      <sheetData sheetId="2670">
        <row r="1">
          <cell r="A1">
            <v>0</v>
          </cell>
        </row>
      </sheetData>
      <sheetData sheetId="2671">
        <row r="1">
          <cell r="A1">
            <v>0</v>
          </cell>
        </row>
      </sheetData>
      <sheetData sheetId="2672">
        <row r="1">
          <cell r="A1">
            <v>0</v>
          </cell>
        </row>
      </sheetData>
      <sheetData sheetId="2673">
        <row r="1">
          <cell r="A1">
            <v>0</v>
          </cell>
        </row>
      </sheetData>
      <sheetData sheetId="2674">
        <row r="1">
          <cell r="A1">
            <v>0</v>
          </cell>
        </row>
      </sheetData>
      <sheetData sheetId="2675">
        <row r="1">
          <cell r="A1">
            <v>0</v>
          </cell>
        </row>
      </sheetData>
      <sheetData sheetId="2676">
        <row r="1">
          <cell r="A1">
            <v>0</v>
          </cell>
        </row>
      </sheetData>
      <sheetData sheetId="2677">
        <row r="1">
          <cell r="A1">
            <v>0</v>
          </cell>
        </row>
      </sheetData>
      <sheetData sheetId="2678">
        <row r="1">
          <cell r="A1">
            <v>0</v>
          </cell>
        </row>
      </sheetData>
      <sheetData sheetId="2679">
        <row r="1">
          <cell r="A1">
            <v>0</v>
          </cell>
        </row>
      </sheetData>
      <sheetData sheetId="2680">
        <row r="1">
          <cell r="A1">
            <v>0</v>
          </cell>
        </row>
      </sheetData>
      <sheetData sheetId="2681">
        <row r="1">
          <cell r="A1">
            <v>0</v>
          </cell>
        </row>
      </sheetData>
      <sheetData sheetId="2682">
        <row r="1">
          <cell r="A1">
            <v>0</v>
          </cell>
        </row>
      </sheetData>
      <sheetData sheetId="2683">
        <row r="1">
          <cell r="A1">
            <v>0</v>
          </cell>
        </row>
      </sheetData>
      <sheetData sheetId="2684">
        <row r="1">
          <cell r="A1">
            <v>0</v>
          </cell>
        </row>
      </sheetData>
      <sheetData sheetId="2685">
        <row r="1">
          <cell r="A1">
            <v>0</v>
          </cell>
        </row>
      </sheetData>
      <sheetData sheetId="2686">
        <row r="1">
          <cell r="A1">
            <v>0</v>
          </cell>
        </row>
      </sheetData>
      <sheetData sheetId="2687">
        <row r="1">
          <cell r="A1">
            <v>0</v>
          </cell>
        </row>
      </sheetData>
      <sheetData sheetId="2688">
        <row r="1">
          <cell r="A1">
            <v>0</v>
          </cell>
        </row>
      </sheetData>
      <sheetData sheetId="2689">
        <row r="1">
          <cell r="A1">
            <v>0</v>
          </cell>
        </row>
      </sheetData>
      <sheetData sheetId="2690">
        <row r="1">
          <cell r="A1">
            <v>0</v>
          </cell>
        </row>
      </sheetData>
      <sheetData sheetId="2691">
        <row r="1">
          <cell r="A1">
            <v>0</v>
          </cell>
        </row>
      </sheetData>
      <sheetData sheetId="2692">
        <row r="1">
          <cell r="A1">
            <v>0</v>
          </cell>
        </row>
      </sheetData>
      <sheetData sheetId="2693">
        <row r="1">
          <cell r="A1">
            <v>0</v>
          </cell>
        </row>
      </sheetData>
      <sheetData sheetId="2694">
        <row r="1">
          <cell r="A1">
            <v>0</v>
          </cell>
        </row>
      </sheetData>
      <sheetData sheetId="2695">
        <row r="1">
          <cell r="A1">
            <v>0</v>
          </cell>
        </row>
      </sheetData>
      <sheetData sheetId="2696">
        <row r="1">
          <cell r="A1">
            <v>0</v>
          </cell>
        </row>
      </sheetData>
      <sheetData sheetId="2697">
        <row r="1">
          <cell r="A1">
            <v>0</v>
          </cell>
        </row>
      </sheetData>
      <sheetData sheetId="2698">
        <row r="1">
          <cell r="A1">
            <v>0</v>
          </cell>
        </row>
      </sheetData>
      <sheetData sheetId="2699">
        <row r="1">
          <cell r="A1">
            <v>0</v>
          </cell>
        </row>
      </sheetData>
      <sheetData sheetId="2700">
        <row r="1">
          <cell r="A1">
            <v>0</v>
          </cell>
        </row>
      </sheetData>
      <sheetData sheetId="2701">
        <row r="1">
          <cell r="A1">
            <v>0</v>
          </cell>
        </row>
      </sheetData>
      <sheetData sheetId="2702">
        <row r="1">
          <cell r="A1">
            <v>0</v>
          </cell>
        </row>
      </sheetData>
      <sheetData sheetId="2703">
        <row r="1">
          <cell r="A1">
            <v>0</v>
          </cell>
        </row>
      </sheetData>
      <sheetData sheetId="2704">
        <row r="1">
          <cell r="A1">
            <v>0</v>
          </cell>
        </row>
      </sheetData>
      <sheetData sheetId="2705">
        <row r="1">
          <cell r="A1">
            <v>0</v>
          </cell>
        </row>
      </sheetData>
      <sheetData sheetId="2706">
        <row r="1">
          <cell r="A1">
            <v>0</v>
          </cell>
        </row>
      </sheetData>
      <sheetData sheetId="2707">
        <row r="1">
          <cell r="A1">
            <v>0</v>
          </cell>
        </row>
      </sheetData>
      <sheetData sheetId="2708">
        <row r="1">
          <cell r="A1">
            <v>0</v>
          </cell>
        </row>
      </sheetData>
      <sheetData sheetId="2709">
        <row r="1">
          <cell r="A1">
            <v>0</v>
          </cell>
        </row>
      </sheetData>
      <sheetData sheetId="2710">
        <row r="1">
          <cell r="A1">
            <v>0</v>
          </cell>
        </row>
      </sheetData>
      <sheetData sheetId="2711">
        <row r="1">
          <cell r="A1">
            <v>0</v>
          </cell>
        </row>
      </sheetData>
      <sheetData sheetId="2712">
        <row r="1">
          <cell r="A1">
            <v>0</v>
          </cell>
        </row>
      </sheetData>
      <sheetData sheetId="2713">
        <row r="1">
          <cell r="A1">
            <v>0</v>
          </cell>
        </row>
      </sheetData>
      <sheetData sheetId="2714">
        <row r="1">
          <cell r="A1">
            <v>0</v>
          </cell>
        </row>
      </sheetData>
      <sheetData sheetId="2715">
        <row r="1">
          <cell r="A1">
            <v>0</v>
          </cell>
        </row>
      </sheetData>
      <sheetData sheetId="2716">
        <row r="1">
          <cell r="A1">
            <v>0</v>
          </cell>
        </row>
      </sheetData>
      <sheetData sheetId="2717">
        <row r="1">
          <cell r="A1">
            <v>0</v>
          </cell>
        </row>
      </sheetData>
      <sheetData sheetId="2718">
        <row r="1">
          <cell r="A1">
            <v>0</v>
          </cell>
        </row>
      </sheetData>
      <sheetData sheetId="2719">
        <row r="1">
          <cell r="A1">
            <v>0</v>
          </cell>
        </row>
      </sheetData>
      <sheetData sheetId="2720">
        <row r="1">
          <cell r="A1">
            <v>0</v>
          </cell>
        </row>
      </sheetData>
      <sheetData sheetId="2721">
        <row r="1">
          <cell r="A1">
            <v>0</v>
          </cell>
        </row>
      </sheetData>
      <sheetData sheetId="2722">
        <row r="1">
          <cell r="A1">
            <v>0</v>
          </cell>
        </row>
      </sheetData>
      <sheetData sheetId="2723">
        <row r="1">
          <cell r="A1">
            <v>0</v>
          </cell>
        </row>
      </sheetData>
      <sheetData sheetId="2724">
        <row r="1">
          <cell r="A1">
            <v>0</v>
          </cell>
        </row>
      </sheetData>
      <sheetData sheetId="2725">
        <row r="2">
          <cell r="A2">
            <v>0</v>
          </cell>
        </row>
      </sheetData>
      <sheetData sheetId="2726">
        <row r="2">
          <cell r="A2">
            <v>0</v>
          </cell>
        </row>
      </sheetData>
      <sheetData sheetId="2727">
        <row r="2">
          <cell r="A2">
            <v>0</v>
          </cell>
        </row>
      </sheetData>
      <sheetData sheetId="2728">
        <row r="2">
          <cell r="A2">
            <v>0</v>
          </cell>
        </row>
      </sheetData>
      <sheetData sheetId="2729">
        <row r="2">
          <cell r="A2">
            <v>0</v>
          </cell>
        </row>
      </sheetData>
      <sheetData sheetId="2730">
        <row r="2">
          <cell r="A2">
            <v>0</v>
          </cell>
        </row>
      </sheetData>
      <sheetData sheetId="2731">
        <row r="2">
          <cell r="A2">
            <v>0</v>
          </cell>
        </row>
      </sheetData>
      <sheetData sheetId="2732">
        <row r="2">
          <cell r="A2">
            <v>0</v>
          </cell>
        </row>
      </sheetData>
      <sheetData sheetId="2733">
        <row r="2">
          <cell r="A2">
            <v>0</v>
          </cell>
        </row>
      </sheetData>
      <sheetData sheetId="2734">
        <row r="2">
          <cell r="A2">
            <v>0</v>
          </cell>
        </row>
      </sheetData>
      <sheetData sheetId="2735">
        <row r="2">
          <cell r="A2">
            <v>0</v>
          </cell>
        </row>
      </sheetData>
      <sheetData sheetId="2736">
        <row r="2">
          <cell r="A2">
            <v>0</v>
          </cell>
        </row>
      </sheetData>
      <sheetData sheetId="2737">
        <row r="2">
          <cell r="A2">
            <v>0</v>
          </cell>
        </row>
      </sheetData>
      <sheetData sheetId="2738">
        <row r="2">
          <cell r="A2">
            <v>0</v>
          </cell>
        </row>
      </sheetData>
      <sheetData sheetId="2739">
        <row r="2">
          <cell r="A2">
            <v>0</v>
          </cell>
        </row>
      </sheetData>
      <sheetData sheetId="2740">
        <row r="2">
          <cell r="A2">
            <v>0</v>
          </cell>
        </row>
      </sheetData>
      <sheetData sheetId="2741">
        <row r="2">
          <cell r="A2">
            <v>0</v>
          </cell>
        </row>
      </sheetData>
      <sheetData sheetId="2742">
        <row r="2">
          <cell r="A2">
            <v>0</v>
          </cell>
        </row>
      </sheetData>
      <sheetData sheetId="2743">
        <row r="2">
          <cell r="A2">
            <v>0</v>
          </cell>
        </row>
      </sheetData>
      <sheetData sheetId="2744">
        <row r="2">
          <cell r="A2">
            <v>0</v>
          </cell>
        </row>
      </sheetData>
      <sheetData sheetId="2745">
        <row r="2">
          <cell r="A2">
            <v>0</v>
          </cell>
        </row>
      </sheetData>
      <sheetData sheetId="2746">
        <row r="2">
          <cell r="A2">
            <v>0</v>
          </cell>
        </row>
      </sheetData>
      <sheetData sheetId="2747">
        <row r="2">
          <cell r="A2">
            <v>0</v>
          </cell>
        </row>
      </sheetData>
      <sheetData sheetId="2748">
        <row r="2">
          <cell r="A2">
            <v>0</v>
          </cell>
        </row>
      </sheetData>
      <sheetData sheetId="2749">
        <row r="2">
          <cell r="A2">
            <v>0</v>
          </cell>
        </row>
      </sheetData>
      <sheetData sheetId="2750">
        <row r="2">
          <cell r="A2">
            <v>0</v>
          </cell>
        </row>
      </sheetData>
      <sheetData sheetId="2751">
        <row r="2">
          <cell r="A2">
            <v>0</v>
          </cell>
        </row>
      </sheetData>
      <sheetData sheetId="2752">
        <row r="2">
          <cell r="A2">
            <v>0</v>
          </cell>
        </row>
      </sheetData>
      <sheetData sheetId="2753">
        <row r="2">
          <cell r="A2">
            <v>0</v>
          </cell>
        </row>
      </sheetData>
      <sheetData sheetId="2754">
        <row r="2">
          <cell r="A2">
            <v>0</v>
          </cell>
        </row>
      </sheetData>
      <sheetData sheetId="2755">
        <row r="2">
          <cell r="A2">
            <v>0</v>
          </cell>
        </row>
      </sheetData>
      <sheetData sheetId="2756">
        <row r="2">
          <cell r="A2">
            <v>0</v>
          </cell>
        </row>
      </sheetData>
      <sheetData sheetId="2757">
        <row r="2">
          <cell r="A2">
            <v>0</v>
          </cell>
        </row>
      </sheetData>
      <sheetData sheetId="2758">
        <row r="2">
          <cell r="A2">
            <v>0</v>
          </cell>
        </row>
      </sheetData>
      <sheetData sheetId="2759">
        <row r="2">
          <cell r="A2">
            <v>0</v>
          </cell>
        </row>
      </sheetData>
      <sheetData sheetId="2760">
        <row r="2">
          <cell r="A2">
            <v>0</v>
          </cell>
        </row>
      </sheetData>
      <sheetData sheetId="2761">
        <row r="2">
          <cell r="A2">
            <v>0</v>
          </cell>
        </row>
      </sheetData>
      <sheetData sheetId="2762">
        <row r="2">
          <cell r="A2">
            <v>0</v>
          </cell>
        </row>
      </sheetData>
      <sheetData sheetId="2763">
        <row r="2">
          <cell r="A2">
            <v>0</v>
          </cell>
        </row>
      </sheetData>
      <sheetData sheetId="2764">
        <row r="2">
          <cell r="A2">
            <v>0</v>
          </cell>
        </row>
      </sheetData>
      <sheetData sheetId="2765">
        <row r="2">
          <cell r="A2">
            <v>0</v>
          </cell>
        </row>
      </sheetData>
      <sheetData sheetId="2766">
        <row r="2">
          <cell r="A2">
            <v>0</v>
          </cell>
        </row>
      </sheetData>
      <sheetData sheetId="2767">
        <row r="2">
          <cell r="A2">
            <v>0</v>
          </cell>
        </row>
      </sheetData>
      <sheetData sheetId="2768">
        <row r="2">
          <cell r="A2">
            <v>0</v>
          </cell>
        </row>
      </sheetData>
      <sheetData sheetId="2769">
        <row r="2">
          <cell r="A2">
            <v>0</v>
          </cell>
        </row>
      </sheetData>
      <sheetData sheetId="2770">
        <row r="2">
          <cell r="A2">
            <v>0</v>
          </cell>
        </row>
      </sheetData>
      <sheetData sheetId="2771">
        <row r="2">
          <cell r="A2">
            <v>0</v>
          </cell>
        </row>
      </sheetData>
      <sheetData sheetId="2772">
        <row r="2">
          <cell r="A2">
            <v>0</v>
          </cell>
        </row>
      </sheetData>
      <sheetData sheetId="2773">
        <row r="2">
          <cell r="A2">
            <v>0</v>
          </cell>
        </row>
      </sheetData>
      <sheetData sheetId="2774">
        <row r="2">
          <cell r="A2">
            <v>0</v>
          </cell>
        </row>
      </sheetData>
      <sheetData sheetId="2775">
        <row r="1">
          <cell r="A1">
            <v>0</v>
          </cell>
        </row>
      </sheetData>
      <sheetData sheetId="2776">
        <row r="2">
          <cell r="A2">
            <v>0</v>
          </cell>
        </row>
      </sheetData>
      <sheetData sheetId="2777">
        <row r="2">
          <cell r="A2">
            <v>0</v>
          </cell>
        </row>
      </sheetData>
      <sheetData sheetId="2778">
        <row r="1">
          <cell r="A1">
            <v>0</v>
          </cell>
        </row>
      </sheetData>
      <sheetData sheetId="2779">
        <row r="1">
          <cell r="A1">
            <v>0</v>
          </cell>
        </row>
      </sheetData>
      <sheetData sheetId="2780">
        <row r="1">
          <cell r="A1">
            <v>0</v>
          </cell>
        </row>
      </sheetData>
      <sheetData sheetId="2781">
        <row r="1">
          <cell r="A1">
            <v>0</v>
          </cell>
        </row>
      </sheetData>
      <sheetData sheetId="2782">
        <row r="2">
          <cell r="A2">
            <v>0</v>
          </cell>
        </row>
      </sheetData>
      <sheetData sheetId="2783">
        <row r="1">
          <cell r="A1">
            <v>0</v>
          </cell>
        </row>
      </sheetData>
      <sheetData sheetId="2784">
        <row r="2">
          <cell r="A2">
            <v>0</v>
          </cell>
        </row>
      </sheetData>
      <sheetData sheetId="2785">
        <row r="2">
          <cell r="A2">
            <v>0</v>
          </cell>
        </row>
      </sheetData>
      <sheetData sheetId="2786">
        <row r="1">
          <cell r="A1">
            <v>0</v>
          </cell>
        </row>
      </sheetData>
      <sheetData sheetId="2787">
        <row r="1">
          <cell r="A1">
            <v>0</v>
          </cell>
        </row>
      </sheetData>
      <sheetData sheetId="2788">
        <row r="1">
          <cell r="A1">
            <v>0</v>
          </cell>
        </row>
      </sheetData>
      <sheetData sheetId="2789">
        <row r="1">
          <cell r="A1">
            <v>0</v>
          </cell>
        </row>
      </sheetData>
      <sheetData sheetId="2790">
        <row r="1">
          <cell r="A1">
            <v>0</v>
          </cell>
        </row>
      </sheetData>
      <sheetData sheetId="2791">
        <row r="1">
          <cell r="A1">
            <v>0</v>
          </cell>
        </row>
      </sheetData>
      <sheetData sheetId="2792">
        <row r="1">
          <cell r="A1">
            <v>0</v>
          </cell>
        </row>
      </sheetData>
      <sheetData sheetId="2793">
        <row r="1">
          <cell r="A1">
            <v>0</v>
          </cell>
        </row>
      </sheetData>
      <sheetData sheetId="2794">
        <row r="1">
          <cell r="A1">
            <v>0</v>
          </cell>
        </row>
      </sheetData>
      <sheetData sheetId="2795">
        <row r="1">
          <cell r="A1">
            <v>0</v>
          </cell>
        </row>
      </sheetData>
      <sheetData sheetId="2796">
        <row r="1">
          <cell r="A1">
            <v>0</v>
          </cell>
        </row>
      </sheetData>
      <sheetData sheetId="2797">
        <row r="2">
          <cell r="A2">
            <v>0</v>
          </cell>
        </row>
      </sheetData>
      <sheetData sheetId="2798">
        <row r="1">
          <cell r="A1">
            <v>0</v>
          </cell>
        </row>
      </sheetData>
      <sheetData sheetId="2799">
        <row r="2">
          <cell r="A2">
            <v>0</v>
          </cell>
        </row>
      </sheetData>
      <sheetData sheetId="2800">
        <row r="2">
          <cell r="A2">
            <v>0</v>
          </cell>
        </row>
      </sheetData>
      <sheetData sheetId="2801">
        <row r="1">
          <cell r="A1">
            <v>0</v>
          </cell>
        </row>
      </sheetData>
      <sheetData sheetId="2802">
        <row r="1">
          <cell r="A1">
            <v>0</v>
          </cell>
        </row>
      </sheetData>
      <sheetData sheetId="2803">
        <row r="1">
          <cell r="A1">
            <v>0</v>
          </cell>
        </row>
      </sheetData>
      <sheetData sheetId="2804">
        <row r="1">
          <cell r="A1">
            <v>0</v>
          </cell>
        </row>
      </sheetData>
      <sheetData sheetId="2805">
        <row r="1">
          <cell r="A1">
            <v>0</v>
          </cell>
        </row>
      </sheetData>
      <sheetData sheetId="2806">
        <row r="1">
          <cell r="A1">
            <v>0</v>
          </cell>
        </row>
      </sheetData>
      <sheetData sheetId="2807">
        <row r="1">
          <cell r="A1">
            <v>0</v>
          </cell>
        </row>
      </sheetData>
      <sheetData sheetId="2808">
        <row r="1">
          <cell r="A1">
            <v>0</v>
          </cell>
        </row>
      </sheetData>
      <sheetData sheetId="2809">
        <row r="1">
          <cell r="A1">
            <v>0</v>
          </cell>
        </row>
      </sheetData>
      <sheetData sheetId="2810">
        <row r="1">
          <cell r="A1">
            <v>0</v>
          </cell>
        </row>
      </sheetData>
      <sheetData sheetId="2811">
        <row r="1">
          <cell r="A1">
            <v>0</v>
          </cell>
        </row>
      </sheetData>
      <sheetData sheetId="2812">
        <row r="2">
          <cell r="A2">
            <v>0</v>
          </cell>
        </row>
      </sheetData>
      <sheetData sheetId="2813">
        <row r="1">
          <cell r="A1">
            <v>0</v>
          </cell>
        </row>
      </sheetData>
      <sheetData sheetId="2814">
        <row r="1">
          <cell r="A1">
            <v>0</v>
          </cell>
        </row>
      </sheetData>
      <sheetData sheetId="2815">
        <row r="1">
          <cell r="A1">
            <v>0</v>
          </cell>
        </row>
      </sheetData>
      <sheetData sheetId="2816">
        <row r="1">
          <cell r="A1">
            <v>0</v>
          </cell>
        </row>
      </sheetData>
      <sheetData sheetId="2817">
        <row r="1">
          <cell r="A1">
            <v>0</v>
          </cell>
        </row>
      </sheetData>
      <sheetData sheetId="2818">
        <row r="1">
          <cell r="A1">
            <v>0</v>
          </cell>
        </row>
      </sheetData>
      <sheetData sheetId="2819">
        <row r="1">
          <cell r="A1">
            <v>0</v>
          </cell>
        </row>
      </sheetData>
      <sheetData sheetId="2820">
        <row r="1">
          <cell r="A1">
            <v>0</v>
          </cell>
        </row>
      </sheetData>
      <sheetData sheetId="2821">
        <row r="1">
          <cell r="A1">
            <v>0</v>
          </cell>
        </row>
      </sheetData>
      <sheetData sheetId="2822">
        <row r="1">
          <cell r="A1">
            <v>0</v>
          </cell>
        </row>
      </sheetData>
      <sheetData sheetId="2823">
        <row r="1">
          <cell r="A1">
            <v>0</v>
          </cell>
        </row>
      </sheetData>
      <sheetData sheetId="2824">
        <row r="1">
          <cell r="A1">
            <v>0</v>
          </cell>
        </row>
      </sheetData>
      <sheetData sheetId="2825">
        <row r="1">
          <cell r="A1">
            <v>0</v>
          </cell>
        </row>
      </sheetData>
      <sheetData sheetId="2826">
        <row r="1">
          <cell r="A1">
            <v>0</v>
          </cell>
        </row>
      </sheetData>
      <sheetData sheetId="2827">
        <row r="1">
          <cell r="A1">
            <v>0</v>
          </cell>
        </row>
      </sheetData>
      <sheetData sheetId="2828">
        <row r="2">
          <cell r="A2">
            <v>0</v>
          </cell>
        </row>
      </sheetData>
      <sheetData sheetId="2829">
        <row r="1">
          <cell r="A1">
            <v>0</v>
          </cell>
        </row>
      </sheetData>
      <sheetData sheetId="2830">
        <row r="1">
          <cell r="A1">
            <v>0</v>
          </cell>
        </row>
      </sheetData>
      <sheetData sheetId="2831">
        <row r="1">
          <cell r="A1">
            <v>0</v>
          </cell>
        </row>
      </sheetData>
      <sheetData sheetId="2832">
        <row r="1">
          <cell r="A1">
            <v>0</v>
          </cell>
        </row>
      </sheetData>
      <sheetData sheetId="2833">
        <row r="1">
          <cell r="A1">
            <v>0</v>
          </cell>
        </row>
      </sheetData>
      <sheetData sheetId="2834">
        <row r="1">
          <cell r="A1">
            <v>0</v>
          </cell>
        </row>
      </sheetData>
      <sheetData sheetId="2835">
        <row r="1">
          <cell r="A1">
            <v>0</v>
          </cell>
        </row>
      </sheetData>
      <sheetData sheetId="2836">
        <row r="1">
          <cell r="A1">
            <v>0</v>
          </cell>
        </row>
      </sheetData>
      <sheetData sheetId="2837">
        <row r="1">
          <cell r="A1">
            <v>0</v>
          </cell>
        </row>
      </sheetData>
      <sheetData sheetId="2838">
        <row r="1">
          <cell r="A1">
            <v>0</v>
          </cell>
        </row>
      </sheetData>
      <sheetData sheetId="2839">
        <row r="1">
          <cell r="A1">
            <v>0</v>
          </cell>
        </row>
      </sheetData>
      <sheetData sheetId="2840">
        <row r="1">
          <cell r="A1">
            <v>0</v>
          </cell>
        </row>
      </sheetData>
      <sheetData sheetId="2841">
        <row r="2">
          <cell r="A2">
            <v>0</v>
          </cell>
        </row>
      </sheetData>
      <sheetData sheetId="2842">
        <row r="1">
          <cell r="A1">
            <v>0</v>
          </cell>
        </row>
      </sheetData>
      <sheetData sheetId="2843">
        <row r="2">
          <cell r="A2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>
            <v>0</v>
          </cell>
        </row>
      </sheetData>
      <sheetData sheetId="2846">
        <row r="1">
          <cell r="A1">
            <v>0</v>
          </cell>
        </row>
      </sheetData>
      <sheetData sheetId="2847">
        <row r="1">
          <cell r="A1">
            <v>0</v>
          </cell>
        </row>
      </sheetData>
      <sheetData sheetId="2848">
        <row r="1">
          <cell r="A1">
            <v>0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>
            <v>0</v>
          </cell>
        </row>
      </sheetData>
      <sheetData sheetId="2851">
        <row r="1">
          <cell r="A1">
            <v>0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>
            <v>0</v>
          </cell>
        </row>
      </sheetData>
      <sheetData sheetId="2854">
        <row r="1">
          <cell r="A1">
            <v>0</v>
          </cell>
        </row>
      </sheetData>
      <sheetData sheetId="2855">
        <row r="1">
          <cell r="A1">
            <v>0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>
            <v>0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>
            <v>0</v>
          </cell>
        </row>
      </sheetData>
      <sheetData sheetId="2860">
        <row r="1">
          <cell r="A1">
            <v>0</v>
          </cell>
        </row>
      </sheetData>
      <sheetData sheetId="2861">
        <row r="1">
          <cell r="A1">
            <v>0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>
            <v>0</v>
          </cell>
        </row>
      </sheetData>
      <sheetData sheetId="2864">
        <row r="1">
          <cell r="A1">
            <v>0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>
            <v>0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>
            <v>0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>
            <v>0</v>
          </cell>
        </row>
      </sheetData>
      <sheetData sheetId="2872">
        <row r="1">
          <cell r="A1">
            <v>0</v>
          </cell>
        </row>
      </sheetData>
      <sheetData sheetId="2873">
        <row r="1">
          <cell r="A1">
            <v>0</v>
          </cell>
        </row>
      </sheetData>
      <sheetData sheetId="2874">
        <row r="1">
          <cell r="A1">
            <v>0</v>
          </cell>
        </row>
      </sheetData>
      <sheetData sheetId="2875">
        <row r="1">
          <cell r="A1">
            <v>0</v>
          </cell>
        </row>
      </sheetData>
      <sheetData sheetId="2876">
        <row r="1">
          <cell r="A1">
            <v>0</v>
          </cell>
        </row>
      </sheetData>
      <sheetData sheetId="2877">
        <row r="1">
          <cell r="A1">
            <v>0</v>
          </cell>
        </row>
      </sheetData>
      <sheetData sheetId="2878">
        <row r="1">
          <cell r="A1">
            <v>0</v>
          </cell>
        </row>
      </sheetData>
      <sheetData sheetId="2879">
        <row r="1">
          <cell r="A1">
            <v>0</v>
          </cell>
        </row>
      </sheetData>
      <sheetData sheetId="2880">
        <row r="1">
          <cell r="A1">
            <v>0</v>
          </cell>
        </row>
      </sheetData>
      <sheetData sheetId="2881">
        <row r="1">
          <cell r="A1">
            <v>0</v>
          </cell>
        </row>
      </sheetData>
      <sheetData sheetId="2882">
        <row r="1">
          <cell r="A1">
            <v>0</v>
          </cell>
        </row>
      </sheetData>
      <sheetData sheetId="2883">
        <row r="1">
          <cell r="A1">
            <v>0</v>
          </cell>
        </row>
      </sheetData>
      <sheetData sheetId="2884">
        <row r="1">
          <cell r="A1">
            <v>0</v>
          </cell>
        </row>
      </sheetData>
      <sheetData sheetId="2885">
        <row r="1">
          <cell r="A1">
            <v>0</v>
          </cell>
        </row>
      </sheetData>
      <sheetData sheetId="2886">
        <row r="1">
          <cell r="A1">
            <v>0</v>
          </cell>
        </row>
      </sheetData>
      <sheetData sheetId="2887">
        <row r="1">
          <cell r="A1">
            <v>0</v>
          </cell>
        </row>
      </sheetData>
      <sheetData sheetId="2888">
        <row r="1">
          <cell r="A1">
            <v>0</v>
          </cell>
        </row>
      </sheetData>
      <sheetData sheetId="2889">
        <row r="1">
          <cell r="A1">
            <v>0</v>
          </cell>
        </row>
      </sheetData>
      <sheetData sheetId="2890">
        <row r="1">
          <cell r="A1">
            <v>0</v>
          </cell>
        </row>
      </sheetData>
      <sheetData sheetId="2891">
        <row r="1">
          <cell r="A1">
            <v>0</v>
          </cell>
        </row>
      </sheetData>
      <sheetData sheetId="2892">
        <row r="1">
          <cell r="A1">
            <v>0</v>
          </cell>
        </row>
      </sheetData>
      <sheetData sheetId="2893">
        <row r="1">
          <cell r="A1">
            <v>0</v>
          </cell>
        </row>
      </sheetData>
      <sheetData sheetId="2894">
        <row r="1">
          <cell r="A1">
            <v>0</v>
          </cell>
        </row>
      </sheetData>
      <sheetData sheetId="2895">
        <row r="1">
          <cell r="A1">
            <v>0</v>
          </cell>
        </row>
      </sheetData>
      <sheetData sheetId="2896">
        <row r="1">
          <cell r="A1">
            <v>0</v>
          </cell>
        </row>
      </sheetData>
      <sheetData sheetId="2897">
        <row r="1">
          <cell r="A1">
            <v>0</v>
          </cell>
        </row>
      </sheetData>
      <sheetData sheetId="2898">
        <row r="1">
          <cell r="A1">
            <v>0</v>
          </cell>
        </row>
      </sheetData>
      <sheetData sheetId="2899">
        <row r="1">
          <cell r="A1">
            <v>0</v>
          </cell>
        </row>
      </sheetData>
      <sheetData sheetId="2900">
        <row r="1">
          <cell r="A1">
            <v>0</v>
          </cell>
        </row>
      </sheetData>
      <sheetData sheetId="2901">
        <row r="1">
          <cell r="A1">
            <v>0</v>
          </cell>
        </row>
      </sheetData>
      <sheetData sheetId="2902">
        <row r="1">
          <cell r="A1">
            <v>0</v>
          </cell>
        </row>
      </sheetData>
      <sheetData sheetId="2903">
        <row r="1">
          <cell r="A1">
            <v>0</v>
          </cell>
        </row>
      </sheetData>
      <sheetData sheetId="2904">
        <row r="1">
          <cell r="A1">
            <v>0</v>
          </cell>
        </row>
      </sheetData>
      <sheetData sheetId="2905">
        <row r="1">
          <cell r="A1">
            <v>0</v>
          </cell>
        </row>
      </sheetData>
      <sheetData sheetId="2906">
        <row r="1">
          <cell r="A1">
            <v>0</v>
          </cell>
        </row>
      </sheetData>
      <sheetData sheetId="2907">
        <row r="1">
          <cell r="A1">
            <v>0</v>
          </cell>
        </row>
      </sheetData>
      <sheetData sheetId="2908">
        <row r="1">
          <cell r="A1">
            <v>0</v>
          </cell>
        </row>
      </sheetData>
      <sheetData sheetId="2909">
        <row r="1">
          <cell r="A1">
            <v>0</v>
          </cell>
        </row>
      </sheetData>
      <sheetData sheetId="2910">
        <row r="1">
          <cell r="A1">
            <v>0</v>
          </cell>
        </row>
      </sheetData>
      <sheetData sheetId="2911">
        <row r="1">
          <cell r="A1">
            <v>0</v>
          </cell>
        </row>
      </sheetData>
      <sheetData sheetId="2912">
        <row r="1">
          <cell r="A1">
            <v>0</v>
          </cell>
        </row>
      </sheetData>
      <sheetData sheetId="2913">
        <row r="1">
          <cell r="A1">
            <v>0</v>
          </cell>
        </row>
      </sheetData>
      <sheetData sheetId="2914">
        <row r="1">
          <cell r="A1">
            <v>0</v>
          </cell>
        </row>
      </sheetData>
      <sheetData sheetId="2915">
        <row r="1">
          <cell r="A1">
            <v>0</v>
          </cell>
        </row>
      </sheetData>
      <sheetData sheetId="2916">
        <row r="1">
          <cell r="A1">
            <v>0</v>
          </cell>
        </row>
      </sheetData>
      <sheetData sheetId="2917">
        <row r="1">
          <cell r="A1">
            <v>0</v>
          </cell>
        </row>
      </sheetData>
      <sheetData sheetId="2918">
        <row r="1">
          <cell r="A1">
            <v>0</v>
          </cell>
        </row>
      </sheetData>
      <sheetData sheetId="2919">
        <row r="1">
          <cell r="A1">
            <v>0</v>
          </cell>
        </row>
      </sheetData>
      <sheetData sheetId="2920">
        <row r="1">
          <cell r="A1">
            <v>0</v>
          </cell>
        </row>
      </sheetData>
      <sheetData sheetId="2921">
        <row r="1">
          <cell r="A1">
            <v>0</v>
          </cell>
        </row>
      </sheetData>
      <sheetData sheetId="2922">
        <row r="1">
          <cell r="A1">
            <v>0</v>
          </cell>
        </row>
      </sheetData>
      <sheetData sheetId="2923">
        <row r="1">
          <cell r="A1">
            <v>0</v>
          </cell>
        </row>
      </sheetData>
      <sheetData sheetId="2924">
        <row r="1">
          <cell r="A1">
            <v>0</v>
          </cell>
        </row>
      </sheetData>
      <sheetData sheetId="2925">
        <row r="1">
          <cell r="A1">
            <v>0</v>
          </cell>
        </row>
      </sheetData>
      <sheetData sheetId="2926">
        <row r="1">
          <cell r="A1">
            <v>0</v>
          </cell>
        </row>
      </sheetData>
      <sheetData sheetId="2927">
        <row r="1">
          <cell r="A1">
            <v>0</v>
          </cell>
        </row>
      </sheetData>
      <sheetData sheetId="2928">
        <row r="1">
          <cell r="A1">
            <v>0</v>
          </cell>
        </row>
      </sheetData>
      <sheetData sheetId="2929">
        <row r="1">
          <cell r="A1">
            <v>0</v>
          </cell>
        </row>
      </sheetData>
      <sheetData sheetId="2930">
        <row r="1">
          <cell r="A1">
            <v>0</v>
          </cell>
        </row>
      </sheetData>
      <sheetData sheetId="2931">
        <row r="1">
          <cell r="A1">
            <v>0</v>
          </cell>
        </row>
      </sheetData>
      <sheetData sheetId="2932">
        <row r="1">
          <cell r="A1">
            <v>0</v>
          </cell>
        </row>
      </sheetData>
      <sheetData sheetId="2933">
        <row r="1">
          <cell r="A1">
            <v>0</v>
          </cell>
        </row>
      </sheetData>
      <sheetData sheetId="2934">
        <row r="1">
          <cell r="A1">
            <v>0</v>
          </cell>
        </row>
      </sheetData>
      <sheetData sheetId="2935">
        <row r="1">
          <cell r="A1">
            <v>0</v>
          </cell>
        </row>
      </sheetData>
      <sheetData sheetId="2936">
        <row r="1">
          <cell r="A1">
            <v>0</v>
          </cell>
        </row>
      </sheetData>
      <sheetData sheetId="2937">
        <row r="1">
          <cell r="A1">
            <v>0</v>
          </cell>
        </row>
      </sheetData>
      <sheetData sheetId="2938">
        <row r="1">
          <cell r="A1">
            <v>0</v>
          </cell>
        </row>
      </sheetData>
      <sheetData sheetId="2939">
        <row r="1">
          <cell r="A1">
            <v>0</v>
          </cell>
        </row>
      </sheetData>
      <sheetData sheetId="2940">
        <row r="1">
          <cell r="A1">
            <v>0</v>
          </cell>
        </row>
      </sheetData>
      <sheetData sheetId="2941">
        <row r="1">
          <cell r="A1">
            <v>0</v>
          </cell>
        </row>
      </sheetData>
      <sheetData sheetId="2942">
        <row r="1">
          <cell r="A1">
            <v>0</v>
          </cell>
        </row>
      </sheetData>
      <sheetData sheetId="2943">
        <row r="1">
          <cell r="A1">
            <v>0</v>
          </cell>
        </row>
      </sheetData>
      <sheetData sheetId="2944">
        <row r="1">
          <cell r="A1">
            <v>0</v>
          </cell>
        </row>
      </sheetData>
      <sheetData sheetId="2945">
        <row r="1">
          <cell r="A1">
            <v>0</v>
          </cell>
        </row>
      </sheetData>
      <sheetData sheetId="2946">
        <row r="1">
          <cell r="A1">
            <v>0</v>
          </cell>
        </row>
      </sheetData>
      <sheetData sheetId="2947">
        <row r="1">
          <cell r="A1">
            <v>0</v>
          </cell>
        </row>
      </sheetData>
      <sheetData sheetId="2948">
        <row r="1">
          <cell r="A1">
            <v>0</v>
          </cell>
        </row>
      </sheetData>
      <sheetData sheetId="2949">
        <row r="1">
          <cell r="A1">
            <v>0</v>
          </cell>
        </row>
      </sheetData>
      <sheetData sheetId="2950">
        <row r="1">
          <cell r="A1">
            <v>0</v>
          </cell>
        </row>
      </sheetData>
      <sheetData sheetId="2951">
        <row r="1">
          <cell r="A1">
            <v>0</v>
          </cell>
        </row>
      </sheetData>
      <sheetData sheetId="2952">
        <row r="1">
          <cell r="A1">
            <v>0</v>
          </cell>
        </row>
      </sheetData>
      <sheetData sheetId="2953">
        <row r="1">
          <cell r="A1">
            <v>0</v>
          </cell>
        </row>
      </sheetData>
      <sheetData sheetId="2954">
        <row r="1">
          <cell r="A1">
            <v>0</v>
          </cell>
        </row>
      </sheetData>
      <sheetData sheetId="2955">
        <row r="1">
          <cell r="A1">
            <v>0</v>
          </cell>
        </row>
      </sheetData>
      <sheetData sheetId="2956">
        <row r="1">
          <cell r="A1">
            <v>0</v>
          </cell>
        </row>
      </sheetData>
      <sheetData sheetId="2957">
        <row r="1">
          <cell r="A1">
            <v>0</v>
          </cell>
        </row>
      </sheetData>
      <sheetData sheetId="2958">
        <row r="1">
          <cell r="A1">
            <v>0</v>
          </cell>
        </row>
      </sheetData>
      <sheetData sheetId="2959">
        <row r="1">
          <cell r="A1">
            <v>0</v>
          </cell>
        </row>
      </sheetData>
      <sheetData sheetId="2960">
        <row r="1">
          <cell r="A1">
            <v>0</v>
          </cell>
        </row>
      </sheetData>
      <sheetData sheetId="2961">
        <row r="1">
          <cell r="A1">
            <v>0</v>
          </cell>
        </row>
      </sheetData>
      <sheetData sheetId="2962">
        <row r="1">
          <cell r="A1">
            <v>0</v>
          </cell>
        </row>
      </sheetData>
      <sheetData sheetId="2963">
        <row r="1">
          <cell r="A1">
            <v>0</v>
          </cell>
        </row>
      </sheetData>
      <sheetData sheetId="2964">
        <row r="1">
          <cell r="A1">
            <v>0</v>
          </cell>
        </row>
      </sheetData>
      <sheetData sheetId="2965">
        <row r="1">
          <cell r="A1">
            <v>0</v>
          </cell>
        </row>
      </sheetData>
      <sheetData sheetId="2966">
        <row r="1">
          <cell r="A1">
            <v>0</v>
          </cell>
        </row>
      </sheetData>
      <sheetData sheetId="2967">
        <row r="1">
          <cell r="A1">
            <v>0</v>
          </cell>
        </row>
      </sheetData>
      <sheetData sheetId="2968">
        <row r="1">
          <cell r="A1">
            <v>0</v>
          </cell>
        </row>
      </sheetData>
      <sheetData sheetId="2969">
        <row r="1">
          <cell r="A1">
            <v>0</v>
          </cell>
        </row>
      </sheetData>
      <sheetData sheetId="2970">
        <row r="1">
          <cell r="A1">
            <v>0</v>
          </cell>
        </row>
      </sheetData>
      <sheetData sheetId="2971">
        <row r="1">
          <cell r="A1">
            <v>0</v>
          </cell>
        </row>
      </sheetData>
      <sheetData sheetId="2972">
        <row r="1">
          <cell r="A1">
            <v>0</v>
          </cell>
        </row>
      </sheetData>
      <sheetData sheetId="2973">
        <row r="2">
          <cell r="A2">
            <v>0</v>
          </cell>
        </row>
      </sheetData>
      <sheetData sheetId="2974">
        <row r="2">
          <cell r="A2">
            <v>0</v>
          </cell>
        </row>
      </sheetData>
      <sheetData sheetId="2975">
        <row r="2">
          <cell r="A2">
            <v>0</v>
          </cell>
        </row>
      </sheetData>
      <sheetData sheetId="2976">
        <row r="2">
          <cell r="A2">
            <v>0</v>
          </cell>
        </row>
      </sheetData>
      <sheetData sheetId="2977">
        <row r="2">
          <cell r="A2">
            <v>0</v>
          </cell>
        </row>
      </sheetData>
      <sheetData sheetId="2978">
        <row r="2">
          <cell r="A2">
            <v>0</v>
          </cell>
        </row>
      </sheetData>
      <sheetData sheetId="2979">
        <row r="2">
          <cell r="A2">
            <v>0</v>
          </cell>
        </row>
      </sheetData>
      <sheetData sheetId="2980">
        <row r="2">
          <cell r="A2">
            <v>0</v>
          </cell>
        </row>
      </sheetData>
      <sheetData sheetId="2981">
        <row r="2">
          <cell r="A2">
            <v>0</v>
          </cell>
        </row>
      </sheetData>
      <sheetData sheetId="2982">
        <row r="2">
          <cell r="A2">
            <v>0</v>
          </cell>
        </row>
      </sheetData>
      <sheetData sheetId="2983">
        <row r="2">
          <cell r="A2">
            <v>0</v>
          </cell>
        </row>
      </sheetData>
      <sheetData sheetId="2984">
        <row r="2">
          <cell r="A2">
            <v>0</v>
          </cell>
        </row>
      </sheetData>
      <sheetData sheetId="2985">
        <row r="2">
          <cell r="A2">
            <v>0</v>
          </cell>
        </row>
      </sheetData>
      <sheetData sheetId="2986">
        <row r="2">
          <cell r="A2">
            <v>0</v>
          </cell>
        </row>
      </sheetData>
      <sheetData sheetId="2987">
        <row r="2">
          <cell r="A2">
            <v>0</v>
          </cell>
        </row>
      </sheetData>
      <sheetData sheetId="2988">
        <row r="2">
          <cell r="A2">
            <v>0</v>
          </cell>
        </row>
      </sheetData>
      <sheetData sheetId="2989">
        <row r="2">
          <cell r="A2">
            <v>0</v>
          </cell>
        </row>
      </sheetData>
      <sheetData sheetId="2990">
        <row r="2">
          <cell r="A2">
            <v>0</v>
          </cell>
        </row>
      </sheetData>
      <sheetData sheetId="2991">
        <row r="2">
          <cell r="A2">
            <v>0</v>
          </cell>
        </row>
      </sheetData>
      <sheetData sheetId="2992">
        <row r="2">
          <cell r="A2">
            <v>0</v>
          </cell>
        </row>
      </sheetData>
      <sheetData sheetId="2993">
        <row r="2">
          <cell r="A2">
            <v>0</v>
          </cell>
        </row>
      </sheetData>
      <sheetData sheetId="2994">
        <row r="2">
          <cell r="A2">
            <v>0</v>
          </cell>
        </row>
      </sheetData>
      <sheetData sheetId="2995">
        <row r="2">
          <cell r="A2">
            <v>0</v>
          </cell>
        </row>
      </sheetData>
      <sheetData sheetId="2996">
        <row r="2">
          <cell r="A2">
            <v>0</v>
          </cell>
        </row>
      </sheetData>
      <sheetData sheetId="2997">
        <row r="2">
          <cell r="A2">
            <v>0</v>
          </cell>
        </row>
      </sheetData>
      <sheetData sheetId="2998">
        <row r="2">
          <cell r="A2">
            <v>0</v>
          </cell>
        </row>
      </sheetData>
      <sheetData sheetId="2999">
        <row r="2">
          <cell r="A2">
            <v>0</v>
          </cell>
        </row>
      </sheetData>
      <sheetData sheetId="3000">
        <row r="2">
          <cell r="A2">
            <v>0</v>
          </cell>
        </row>
      </sheetData>
      <sheetData sheetId="3001">
        <row r="2">
          <cell r="A2">
            <v>0</v>
          </cell>
        </row>
      </sheetData>
      <sheetData sheetId="3002">
        <row r="2">
          <cell r="A2">
            <v>0</v>
          </cell>
        </row>
      </sheetData>
      <sheetData sheetId="3003">
        <row r="2">
          <cell r="A2">
            <v>0</v>
          </cell>
        </row>
      </sheetData>
      <sheetData sheetId="3004">
        <row r="2">
          <cell r="A2">
            <v>0</v>
          </cell>
        </row>
      </sheetData>
      <sheetData sheetId="3005">
        <row r="2">
          <cell r="A2">
            <v>0</v>
          </cell>
        </row>
      </sheetData>
      <sheetData sheetId="3006">
        <row r="2">
          <cell r="A2">
            <v>0</v>
          </cell>
        </row>
      </sheetData>
      <sheetData sheetId="3007">
        <row r="2">
          <cell r="A2">
            <v>0</v>
          </cell>
        </row>
      </sheetData>
      <sheetData sheetId="3008">
        <row r="2">
          <cell r="A2">
            <v>0</v>
          </cell>
        </row>
      </sheetData>
      <sheetData sheetId="3009">
        <row r="2">
          <cell r="A2">
            <v>0</v>
          </cell>
        </row>
      </sheetData>
      <sheetData sheetId="3010">
        <row r="2">
          <cell r="A2">
            <v>0</v>
          </cell>
        </row>
      </sheetData>
      <sheetData sheetId="3011">
        <row r="2">
          <cell r="A2">
            <v>0</v>
          </cell>
        </row>
      </sheetData>
      <sheetData sheetId="3012">
        <row r="2">
          <cell r="A2">
            <v>0</v>
          </cell>
        </row>
      </sheetData>
      <sheetData sheetId="3013">
        <row r="2">
          <cell r="A2">
            <v>0</v>
          </cell>
        </row>
      </sheetData>
      <sheetData sheetId="3014">
        <row r="2">
          <cell r="A2">
            <v>0</v>
          </cell>
        </row>
      </sheetData>
      <sheetData sheetId="3015">
        <row r="2">
          <cell r="A2">
            <v>0</v>
          </cell>
        </row>
      </sheetData>
      <sheetData sheetId="3016">
        <row r="2">
          <cell r="A2">
            <v>0</v>
          </cell>
        </row>
      </sheetData>
      <sheetData sheetId="3017">
        <row r="2">
          <cell r="A2">
            <v>0</v>
          </cell>
        </row>
      </sheetData>
      <sheetData sheetId="3018">
        <row r="2">
          <cell r="A2">
            <v>0</v>
          </cell>
        </row>
      </sheetData>
      <sheetData sheetId="3019">
        <row r="2">
          <cell r="A2">
            <v>0</v>
          </cell>
        </row>
      </sheetData>
      <sheetData sheetId="3020">
        <row r="2">
          <cell r="A2">
            <v>0</v>
          </cell>
        </row>
      </sheetData>
      <sheetData sheetId="3021">
        <row r="2">
          <cell r="A2">
            <v>0</v>
          </cell>
        </row>
      </sheetData>
      <sheetData sheetId="3022">
        <row r="2">
          <cell r="A2">
            <v>0</v>
          </cell>
        </row>
      </sheetData>
      <sheetData sheetId="3023">
        <row r="2">
          <cell r="A2">
            <v>0</v>
          </cell>
        </row>
      </sheetData>
      <sheetData sheetId="3024">
        <row r="1">
          <cell r="A1">
            <v>0</v>
          </cell>
        </row>
      </sheetData>
      <sheetData sheetId="3025">
        <row r="2">
          <cell r="A2">
            <v>0</v>
          </cell>
        </row>
      </sheetData>
      <sheetData sheetId="3026">
        <row r="2">
          <cell r="A2">
            <v>0</v>
          </cell>
        </row>
      </sheetData>
      <sheetData sheetId="3027">
        <row r="1">
          <cell r="A1">
            <v>0</v>
          </cell>
        </row>
      </sheetData>
      <sheetData sheetId="3028">
        <row r="1">
          <cell r="A1">
            <v>0</v>
          </cell>
        </row>
      </sheetData>
      <sheetData sheetId="3029">
        <row r="1">
          <cell r="A1">
            <v>0</v>
          </cell>
        </row>
      </sheetData>
      <sheetData sheetId="3030">
        <row r="1">
          <cell r="A1">
            <v>0</v>
          </cell>
        </row>
      </sheetData>
      <sheetData sheetId="3031">
        <row r="2">
          <cell r="A2">
            <v>0</v>
          </cell>
        </row>
      </sheetData>
      <sheetData sheetId="3032">
        <row r="1">
          <cell r="A1">
            <v>0</v>
          </cell>
        </row>
      </sheetData>
      <sheetData sheetId="3033">
        <row r="2">
          <cell r="A2">
            <v>0</v>
          </cell>
        </row>
      </sheetData>
      <sheetData sheetId="3034">
        <row r="2">
          <cell r="A2">
            <v>0</v>
          </cell>
        </row>
      </sheetData>
      <sheetData sheetId="3035">
        <row r="1">
          <cell r="A1">
            <v>0</v>
          </cell>
        </row>
      </sheetData>
      <sheetData sheetId="3036">
        <row r="1">
          <cell r="A1">
            <v>0</v>
          </cell>
        </row>
      </sheetData>
      <sheetData sheetId="3037">
        <row r="1">
          <cell r="A1">
            <v>0</v>
          </cell>
        </row>
      </sheetData>
      <sheetData sheetId="3038">
        <row r="1">
          <cell r="A1">
            <v>0</v>
          </cell>
        </row>
      </sheetData>
      <sheetData sheetId="3039">
        <row r="1">
          <cell r="A1">
            <v>0</v>
          </cell>
        </row>
      </sheetData>
      <sheetData sheetId="3040">
        <row r="1">
          <cell r="A1">
            <v>0</v>
          </cell>
        </row>
      </sheetData>
      <sheetData sheetId="3041">
        <row r="1">
          <cell r="A1">
            <v>0</v>
          </cell>
        </row>
      </sheetData>
      <sheetData sheetId="3042">
        <row r="1">
          <cell r="A1">
            <v>0</v>
          </cell>
        </row>
      </sheetData>
      <sheetData sheetId="3043">
        <row r="1">
          <cell r="A1">
            <v>0</v>
          </cell>
        </row>
      </sheetData>
      <sheetData sheetId="3044">
        <row r="1">
          <cell r="A1">
            <v>0</v>
          </cell>
        </row>
      </sheetData>
      <sheetData sheetId="3045">
        <row r="1">
          <cell r="A1">
            <v>0</v>
          </cell>
        </row>
      </sheetData>
      <sheetData sheetId="3046">
        <row r="2">
          <cell r="A2">
            <v>0</v>
          </cell>
        </row>
      </sheetData>
      <sheetData sheetId="3047">
        <row r="1">
          <cell r="A1">
            <v>0</v>
          </cell>
        </row>
      </sheetData>
      <sheetData sheetId="3048">
        <row r="2">
          <cell r="A2">
            <v>0</v>
          </cell>
        </row>
      </sheetData>
      <sheetData sheetId="3049">
        <row r="2">
          <cell r="A2">
            <v>0</v>
          </cell>
        </row>
      </sheetData>
      <sheetData sheetId="3050">
        <row r="1">
          <cell r="A1">
            <v>0</v>
          </cell>
        </row>
      </sheetData>
      <sheetData sheetId="3051">
        <row r="1">
          <cell r="A1">
            <v>0</v>
          </cell>
        </row>
      </sheetData>
      <sheetData sheetId="3052">
        <row r="1">
          <cell r="A1">
            <v>0</v>
          </cell>
        </row>
      </sheetData>
      <sheetData sheetId="3053">
        <row r="1">
          <cell r="A1">
            <v>0</v>
          </cell>
        </row>
      </sheetData>
      <sheetData sheetId="3054">
        <row r="1">
          <cell r="A1">
            <v>0</v>
          </cell>
        </row>
      </sheetData>
      <sheetData sheetId="3055">
        <row r="1">
          <cell r="A1">
            <v>0</v>
          </cell>
        </row>
      </sheetData>
      <sheetData sheetId="3056">
        <row r="1">
          <cell r="A1">
            <v>0</v>
          </cell>
        </row>
      </sheetData>
      <sheetData sheetId="3057">
        <row r="1">
          <cell r="A1">
            <v>0</v>
          </cell>
        </row>
      </sheetData>
      <sheetData sheetId="3058">
        <row r="1">
          <cell r="A1">
            <v>0</v>
          </cell>
        </row>
      </sheetData>
      <sheetData sheetId="3059">
        <row r="1">
          <cell r="A1">
            <v>0</v>
          </cell>
        </row>
      </sheetData>
      <sheetData sheetId="3060">
        <row r="1">
          <cell r="A1">
            <v>0</v>
          </cell>
        </row>
      </sheetData>
      <sheetData sheetId="3061">
        <row r="2">
          <cell r="A2">
            <v>0</v>
          </cell>
        </row>
      </sheetData>
      <sheetData sheetId="3062">
        <row r="1">
          <cell r="A1">
            <v>0</v>
          </cell>
        </row>
      </sheetData>
      <sheetData sheetId="3063">
        <row r="1">
          <cell r="A1">
            <v>0</v>
          </cell>
        </row>
      </sheetData>
      <sheetData sheetId="3064">
        <row r="1">
          <cell r="A1">
            <v>0</v>
          </cell>
        </row>
      </sheetData>
      <sheetData sheetId="3065">
        <row r="1">
          <cell r="A1">
            <v>0</v>
          </cell>
        </row>
      </sheetData>
      <sheetData sheetId="3066">
        <row r="1">
          <cell r="A1">
            <v>0</v>
          </cell>
        </row>
      </sheetData>
      <sheetData sheetId="3067">
        <row r="1">
          <cell r="A1">
            <v>0</v>
          </cell>
        </row>
      </sheetData>
      <sheetData sheetId="3068">
        <row r="1">
          <cell r="A1">
            <v>0</v>
          </cell>
        </row>
      </sheetData>
      <sheetData sheetId="3069">
        <row r="1">
          <cell r="A1">
            <v>0</v>
          </cell>
        </row>
      </sheetData>
      <sheetData sheetId="3070">
        <row r="1">
          <cell r="A1">
            <v>0</v>
          </cell>
        </row>
      </sheetData>
      <sheetData sheetId="3071">
        <row r="1">
          <cell r="A1">
            <v>0</v>
          </cell>
        </row>
      </sheetData>
      <sheetData sheetId="3072">
        <row r="1">
          <cell r="A1">
            <v>0</v>
          </cell>
        </row>
      </sheetData>
      <sheetData sheetId="3073">
        <row r="1">
          <cell r="A1">
            <v>0</v>
          </cell>
        </row>
      </sheetData>
      <sheetData sheetId="3074">
        <row r="1">
          <cell r="A1">
            <v>0</v>
          </cell>
        </row>
      </sheetData>
      <sheetData sheetId="3075">
        <row r="1">
          <cell r="A1">
            <v>0</v>
          </cell>
        </row>
      </sheetData>
      <sheetData sheetId="3076">
        <row r="1">
          <cell r="A1">
            <v>0</v>
          </cell>
        </row>
      </sheetData>
      <sheetData sheetId="3077">
        <row r="2">
          <cell r="A2">
            <v>0</v>
          </cell>
        </row>
      </sheetData>
      <sheetData sheetId="3078">
        <row r="1">
          <cell r="A1">
            <v>0</v>
          </cell>
        </row>
      </sheetData>
      <sheetData sheetId="3079">
        <row r="1">
          <cell r="A1">
            <v>0</v>
          </cell>
        </row>
      </sheetData>
      <sheetData sheetId="3080">
        <row r="1">
          <cell r="A1">
            <v>0</v>
          </cell>
        </row>
      </sheetData>
      <sheetData sheetId="3081">
        <row r="1">
          <cell r="A1">
            <v>0</v>
          </cell>
        </row>
      </sheetData>
      <sheetData sheetId="3082">
        <row r="1">
          <cell r="A1">
            <v>0</v>
          </cell>
        </row>
      </sheetData>
      <sheetData sheetId="3083">
        <row r="1">
          <cell r="A1">
            <v>0</v>
          </cell>
        </row>
      </sheetData>
      <sheetData sheetId="3084">
        <row r="1">
          <cell r="A1">
            <v>0</v>
          </cell>
        </row>
      </sheetData>
      <sheetData sheetId="3085">
        <row r="1">
          <cell r="A1">
            <v>0</v>
          </cell>
        </row>
      </sheetData>
      <sheetData sheetId="3086">
        <row r="1">
          <cell r="A1">
            <v>0</v>
          </cell>
        </row>
      </sheetData>
      <sheetData sheetId="3087">
        <row r="1">
          <cell r="A1">
            <v>0</v>
          </cell>
        </row>
      </sheetData>
      <sheetData sheetId="3088">
        <row r="1">
          <cell r="A1">
            <v>0</v>
          </cell>
        </row>
      </sheetData>
      <sheetData sheetId="3089">
        <row r="1">
          <cell r="A1">
            <v>0</v>
          </cell>
        </row>
      </sheetData>
      <sheetData sheetId="3090">
        <row r="2">
          <cell r="A2">
            <v>0</v>
          </cell>
        </row>
      </sheetData>
      <sheetData sheetId="3091">
        <row r="1">
          <cell r="A1">
            <v>0</v>
          </cell>
        </row>
      </sheetData>
      <sheetData sheetId="3092">
        <row r="2">
          <cell r="A2">
            <v>0</v>
          </cell>
        </row>
      </sheetData>
      <sheetData sheetId="3093">
        <row r="1">
          <cell r="A1">
            <v>0</v>
          </cell>
        </row>
      </sheetData>
      <sheetData sheetId="3094">
        <row r="1">
          <cell r="A1">
            <v>0</v>
          </cell>
        </row>
      </sheetData>
      <sheetData sheetId="3095">
        <row r="1">
          <cell r="A1">
            <v>0</v>
          </cell>
        </row>
      </sheetData>
      <sheetData sheetId="3096">
        <row r="1">
          <cell r="A1">
            <v>0</v>
          </cell>
        </row>
      </sheetData>
      <sheetData sheetId="3097">
        <row r="1">
          <cell r="A1">
            <v>0</v>
          </cell>
        </row>
      </sheetData>
      <sheetData sheetId="3098">
        <row r="1">
          <cell r="A1">
            <v>0</v>
          </cell>
        </row>
      </sheetData>
      <sheetData sheetId="3099">
        <row r="1">
          <cell r="A1">
            <v>0</v>
          </cell>
        </row>
      </sheetData>
      <sheetData sheetId="3100">
        <row r="1">
          <cell r="A1">
            <v>0</v>
          </cell>
        </row>
      </sheetData>
      <sheetData sheetId="3101">
        <row r="1">
          <cell r="A1">
            <v>0</v>
          </cell>
        </row>
      </sheetData>
      <sheetData sheetId="3102">
        <row r="1">
          <cell r="A1">
            <v>0</v>
          </cell>
        </row>
      </sheetData>
      <sheetData sheetId="3103">
        <row r="1">
          <cell r="A1">
            <v>0</v>
          </cell>
        </row>
      </sheetData>
      <sheetData sheetId="3104">
        <row r="1">
          <cell r="A1">
            <v>0</v>
          </cell>
        </row>
      </sheetData>
      <sheetData sheetId="3105">
        <row r="1">
          <cell r="A1">
            <v>0</v>
          </cell>
        </row>
      </sheetData>
      <sheetData sheetId="3106">
        <row r="1">
          <cell r="A1">
            <v>0</v>
          </cell>
        </row>
      </sheetData>
      <sheetData sheetId="3107">
        <row r="1">
          <cell r="A1">
            <v>0</v>
          </cell>
        </row>
      </sheetData>
      <sheetData sheetId="3108">
        <row r="1">
          <cell r="A1">
            <v>0</v>
          </cell>
        </row>
      </sheetData>
      <sheetData sheetId="3109">
        <row r="1">
          <cell r="A1">
            <v>0</v>
          </cell>
        </row>
      </sheetData>
      <sheetData sheetId="3110">
        <row r="1">
          <cell r="A1">
            <v>0</v>
          </cell>
        </row>
      </sheetData>
      <sheetData sheetId="3111">
        <row r="1">
          <cell r="A1">
            <v>0</v>
          </cell>
        </row>
      </sheetData>
      <sheetData sheetId="3112">
        <row r="1">
          <cell r="A1">
            <v>0</v>
          </cell>
        </row>
      </sheetData>
      <sheetData sheetId="3113">
        <row r="1">
          <cell r="A1">
            <v>0</v>
          </cell>
        </row>
      </sheetData>
      <sheetData sheetId="3114">
        <row r="1">
          <cell r="A1">
            <v>0</v>
          </cell>
        </row>
      </sheetData>
      <sheetData sheetId="3115">
        <row r="1">
          <cell r="A1">
            <v>0</v>
          </cell>
        </row>
      </sheetData>
      <sheetData sheetId="3116">
        <row r="1">
          <cell r="A1">
            <v>0</v>
          </cell>
        </row>
      </sheetData>
      <sheetData sheetId="3117">
        <row r="1">
          <cell r="A1">
            <v>0</v>
          </cell>
        </row>
      </sheetData>
      <sheetData sheetId="3118">
        <row r="1">
          <cell r="A1">
            <v>0</v>
          </cell>
        </row>
      </sheetData>
      <sheetData sheetId="3119">
        <row r="1">
          <cell r="A1">
            <v>0</v>
          </cell>
        </row>
      </sheetData>
      <sheetData sheetId="3120">
        <row r="1">
          <cell r="A1">
            <v>0</v>
          </cell>
        </row>
      </sheetData>
      <sheetData sheetId="3121">
        <row r="1">
          <cell r="A1">
            <v>0</v>
          </cell>
        </row>
      </sheetData>
      <sheetData sheetId="3122">
        <row r="1">
          <cell r="A1">
            <v>0</v>
          </cell>
        </row>
      </sheetData>
      <sheetData sheetId="3123">
        <row r="1">
          <cell r="A1">
            <v>0</v>
          </cell>
        </row>
      </sheetData>
      <sheetData sheetId="3124">
        <row r="1">
          <cell r="A1">
            <v>0</v>
          </cell>
        </row>
      </sheetData>
      <sheetData sheetId="3125">
        <row r="1">
          <cell r="A1">
            <v>0</v>
          </cell>
        </row>
      </sheetData>
      <sheetData sheetId="3126">
        <row r="1">
          <cell r="A1">
            <v>0</v>
          </cell>
        </row>
      </sheetData>
      <sheetData sheetId="3127">
        <row r="1">
          <cell r="A1">
            <v>0</v>
          </cell>
        </row>
      </sheetData>
      <sheetData sheetId="3128">
        <row r="1">
          <cell r="A1">
            <v>0</v>
          </cell>
        </row>
      </sheetData>
      <sheetData sheetId="3129">
        <row r="1">
          <cell r="A1">
            <v>0</v>
          </cell>
        </row>
      </sheetData>
      <sheetData sheetId="3130">
        <row r="1">
          <cell r="A1">
            <v>0</v>
          </cell>
        </row>
      </sheetData>
      <sheetData sheetId="3131">
        <row r="1">
          <cell r="A1">
            <v>0</v>
          </cell>
        </row>
      </sheetData>
      <sheetData sheetId="3132">
        <row r="1">
          <cell r="A1">
            <v>0</v>
          </cell>
        </row>
      </sheetData>
      <sheetData sheetId="3133">
        <row r="1">
          <cell r="A1">
            <v>0</v>
          </cell>
        </row>
      </sheetData>
      <sheetData sheetId="3134">
        <row r="1">
          <cell r="A1">
            <v>0</v>
          </cell>
        </row>
      </sheetData>
      <sheetData sheetId="3135">
        <row r="1">
          <cell r="A1">
            <v>0</v>
          </cell>
        </row>
      </sheetData>
      <sheetData sheetId="3136">
        <row r="1">
          <cell r="A1">
            <v>0</v>
          </cell>
        </row>
      </sheetData>
      <sheetData sheetId="3137">
        <row r="1">
          <cell r="A1">
            <v>0</v>
          </cell>
        </row>
      </sheetData>
      <sheetData sheetId="3138">
        <row r="1">
          <cell r="A1">
            <v>0</v>
          </cell>
        </row>
      </sheetData>
      <sheetData sheetId="3139">
        <row r="1">
          <cell r="A1">
            <v>0</v>
          </cell>
        </row>
      </sheetData>
      <sheetData sheetId="3140">
        <row r="1">
          <cell r="A1">
            <v>0</v>
          </cell>
        </row>
      </sheetData>
      <sheetData sheetId="3141">
        <row r="1">
          <cell r="A1">
            <v>0</v>
          </cell>
        </row>
      </sheetData>
      <sheetData sheetId="3142">
        <row r="1">
          <cell r="A1">
            <v>0</v>
          </cell>
        </row>
      </sheetData>
      <sheetData sheetId="3143">
        <row r="1">
          <cell r="A1">
            <v>0</v>
          </cell>
        </row>
      </sheetData>
      <sheetData sheetId="3144">
        <row r="1">
          <cell r="A1">
            <v>0</v>
          </cell>
        </row>
      </sheetData>
      <sheetData sheetId="3145">
        <row r="1">
          <cell r="A1">
            <v>0</v>
          </cell>
        </row>
      </sheetData>
      <sheetData sheetId="3146">
        <row r="1">
          <cell r="A1">
            <v>0</v>
          </cell>
        </row>
      </sheetData>
      <sheetData sheetId="3147">
        <row r="1">
          <cell r="A1">
            <v>0</v>
          </cell>
        </row>
      </sheetData>
      <sheetData sheetId="3148">
        <row r="1">
          <cell r="A1">
            <v>0</v>
          </cell>
        </row>
      </sheetData>
      <sheetData sheetId="3149">
        <row r="1">
          <cell r="A1">
            <v>0</v>
          </cell>
        </row>
      </sheetData>
      <sheetData sheetId="3150">
        <row r="1">
          <cell r="A1">
            <v>0</v>
          </cell>
        </row>
      </sheetData>
      <sheetData sheetId="3151">
        <row r="1">
          <cell r="A1">
            <v>0</v>
          </cell>
        </row>
      </sheetData>
      <sheetData sheetId="3152">
        <row r="1">
          <cell r="A1">
            <v>0</v>
          </cell>
        </row>
      </sheetData>
      <sheetData sheetId="3153">
        <row r="1">
          <cell r="A1">
            <v>0</v>
          </cell>
        </row>
      </sheetData>
      <sheetData sheetId="3154">
        <row r="1">
          <cell r="A1">
            <v>0</v>
          </cell>
        </row>
      </sheetData>
      <sheetData sheetId="3155">
        <row r="1">
          <cell r="A1">
            <v>0</v>
          </cell>
        </row>
      </sheetData>
      <sheetData sheetId="3156">
        <row r="1">
          <cell r="A1">
            <v>0</v>
          </cell>
        </row>
      </sheetData>
      <sheetData sheetId="3157">
        <row r="1">
          <cell r="A1">
            <v>0</v>
          </cell>
        </row>
      </sheetData>
      <sheetData sheetId="3158">
        <row r="1">
          <cell r="A1">
            <v>0</v>
          </cell>
        </row>
      </sheetData>
      <sheetData sheetId="3159">
        <row r="1">
          <cell r="A1">
            <v>0</v>
          </cell>
        </row>
      </sheetData>
      <sheetData sheetId="3160">
        <row r="1">
          <cell r="A1">
            <v>0</v>
          </cell>
        </row>
      </sheetData>
      <sheetData sheetId="3161">
        <row r="1">
          <cell r="A1">
            <v>0</v>
          </cell>
        </row>
      </sheetData>
      <sheetData sheetId="3162">
        <row r="1">
          <cell r="A1">
            <v>0</v>
          </cell>
        </row>
      </sheetData>
      <sheetData sheetId="3163">
        <row r="1">
          <cell r="A1">
            <v>0</v>
          </cell>
        </row>
      </sheetData>
      <sheetData sheetId="3164">
        <row r="1">
          <cell r="A1">
            <v>0</v>
          </cell>
        </row>
      </sheetData>
      <sheetData sheetId="3165">
        <row r="1">
          <cell r="A1">
            <v>0</v>
          </cell>
        </row>
      </sheetData>
      <sheetData sheetId="3166">
        <row r="1">
          <cell r="A1">
            <v>0</v>
          </cell>
        </row>
      </sheetData>
      <sheetData sheetId="3167">
        <row r="1">
          <cell r="A1">
            <v>0</v>
          </cell>
        </row>
      </sheetData>
      <sheetData sheetId="3168">
        <row r="1">
          <cell r="A1">
            <v>0</v>
          </cell>
        </row>
      </sheetData>
      <sheetData sheetId="3169">
        <row r="1">
          <cell r="A1">
            <v>0</v>
          </cell>
        </row>
      </sheetData>
      <sheetData sheetId="3170">
        <row r="1">
          <cell r="A1">
            <v>0</v>
          </cell>
        </row>
      </sheetData>
      <sheetData sheetId="3171">
        <row r="1">
          <cell r="A1">
            <v>0</v>
          </cell>
        </row>
      </sheetData>
      <sheetData sheetId="3172">
        <row r="1">
          <cell r="A1">
            <v>0</v>
          </cell>
        </row>
      </sheetData>
      <sheetData sheetId="3173">
        <row r="1">
          <cell r="A1">
            <v>0</v>
          </cell>
        </row>
      </sheetData>
      <sheetData sheetId="3174">
        <row r="1">
          <cell r="A1">
            <v>0</v>
          </cell>
        </row>
      </sheetData>
      <sheetData sheetId="3175">
        <row r="1">
          <cell r="A1">
            <v>0</v>
          </cell>
        </row>
      </sheetData>
      <sheetData sheetId="3176">
        <row r="1">
          <cell r="A1">
            <v>0</v>
          </cell>
        </row>
      </sheetData>
      <sheetData sheetId="3177">
        <row r="1">
          <cell r="A1">
            <v>0</v>
          </cell>
        </row>
      </sheetData>
      <sheetData sheetId="3178">
        <row r="1">
          <cell r="A1">
            <v>0</v>
          </cell>
        </row>
      </sheetData>
      <sheetData sheetId="3179">
        <row r="1">
          <cell r="A1">
            <v>0</v>
          </cell>
        </row>
      </sheetData>
      <sheetData sheetId="3180">
        <row r="1">
          <cell r="A1">
            <v>0</v>
          </cell>
        </row>
      </sheetData>
      <sheetData sheetId="3181">
        <row r="1">
          <cell r="A1">
            <v>0</v>
          </cell>
        </row>
      </sheetData>
      <sheetData sheetId="3182">
        <row r="1">
          <cell r="A1">
            <v>0</v>
          </cell>
        </row>
      </sheetData>
      <sheetData sheetId="3183">
        <row r="1">
          <cell r="A1">
            <v>0</v>
          </cell>
        </row>
      </sheetData>
      <sheetData sheetId="3184">
        <row r="1">
          <cell r="A1">
            <v>0</v>
          </cell>
        </row>
      </sheetData>
      <sheetData sheetId="3185">
        <row r="1">
          <cell r="A1">
            <v>0</v>
          </cell>
        </row>
      </sheetData>
      <sheetData sheetId="3186">
        <row r="1">
          <cell r="A1">
            <v>0</v>
          </cell>
        </row>
      </sheetData>
      <sheetData sheetId="3187">
        <row r="1">
          <cell r="A1">
            <v>0</v>
          </cell>
        </row>
      </sheetData>
      <sheetData sheetId="3188">
        <row r="1">
          <cell r="A1">
            <v>0</v>
          </cell>
        </row>
      </sheetData>
      <sheetData sheetId="3189">
        <row r="1">
          <cell r="A1">
            <v>0</v>
          </cell>
        </row>
      </sheetData>
      <sheetData sheetId="3190">
        <row r="1">
          <cell r="A1">
            <v>0</v>
          </cell>
        </row>
      </sheetData>
      <sheetData sheetId="3191">
        <row r="1">
          <cell r="A1">
            <v>0</v>
          </cell>
        </row>
      </sheetData>
      <sheetData sheetId="3192">
        <row r="1">
          <cell r="A1">
            <v>0</v>
          </cell>
        </row>
      </sheetData>
      <sheetData sheetId="3193">
        <row r="1">
          <cell r="A1">
            <v>0</v>
          </cell>
        </row>
      </sheetData>
      <sheetData sheetId="3194">
        <row r="1">
          <cell r="A1">
            <v>0</v>
          </cell>
        </row>
      </sheetData>
      <sheetData sheetId="3195">
        <row r="1">
          <cell r="A1">
            <v>0</v>
          </cell>
        </row>
      </sheetData>
      <sheetData sheetId="3196">
        <row r="1">
          <cell r="A1">
            <v>0</v>
          </cell>
        </row>
      </sheetData>
      <sheetData sheetId="3197">
        <row r="1">
          <cell r="A1">
            <v>0</v>
          </cell>
        </row>
      </sheetData>
      <sheetData sheetId="3198">
        <row r="1">
          <cell r="A1">
            <v>0</v>
          </cell>
        </row>
      </sheetData>
      <sheetData sheetId="3199">
        <row r="1">
          <cell r="A1">
            <v>0</v>
          </cell>
        </row>
      </sheetData>
      <sheetData sheetId="3200">
        <row r="1">
          <cell r="A1">
            <v>0</v>
          </cell>
        </row>
      </sheetData>
      <sheetData sheetId="3201">
        <row r="1">
          <cell r="A1">
            <v>0</v>
          </cell>
        </row>
      </sheetData>
      <sheetData sheetId="3202">
        <row r="1">
          <cell r="A1">
            <v>0</v>
          </cell>
        </row>
      </sheetData>
      <sheetData sheetId="3203">
        <row r="1">
          <cell r="A1">
            <v>0</v>
          </cell>
        </row>
      </sheetData>
      <sheetData sheetId="3204">
        <row r="1">
          <cell r="A1">
            <v>0</v>
          </cell>
        </row>
      </sheetData>
      <sheetData sheetId="3205">
        <row r="1">
          <cell r="A1">
            <v>0</v>
          </cell>
        </row>
      </sheetData>
      <sheetData sheetId="3206">
        <row r="1">
          <cell r="A1">
            <v>0</v>
          </cell>
        </row>
      </sheetData>
      <sheetData sheetId="3207">
        <row r="1">
          <cell r="A1">
            <v>0</v>
          </cell>
        </row>
      </sheetData>
      <sheetData sheetId="3208">
        <row r="1">
          <cell r="A1">
            <v>0</v>
          </cell>
        </row>
      </sheetData>
      <sheetData sheetId="3209">
        <row r="1">
          <cell r="A1">
            <v>0</v>
          </cell>
        </row>
      </sheetData>
      <sheetData sheetId="3210">
        <row r="2">
          <cell r="A2">
            <v>0</v>
          </cell>
        </row>
      </sheetData>
      <sheetData sheetId="3211">
        <row r="1">
          <cell r="A1">
            <v>0</v>
          </cell>
        </row>
      </sheetData>
      <sheetData sheetId="3212">
        <row r="2">
          <cell r="A2">
            <v>0</v>
          </cell>
        </row>
      </sheetData>
      <sheetData sheetId="3213">
        <row r="2">
          <cell r="A2">
            <v>0</v>
          </cell>
        </row>
      </sheetData>
      <sheetData sheetId="3214">
        <row r="2">
          <cell r="A2">
            <v>0</v>
          </cell>
        </row>
      </sheetData>
      <sheetData sheetId="3215">
        <row r="1">
          <cell r="A1">
            <v>0</v>
          </cell>
        </row>
      </sheetData>
      <sheetData sheetId="3216" refreshError="1"/>
      <sheetData sheetId="3217" refreshError="1"/>
      <sheetData sheetId="3218">
        <row r="2">
          <cell r="A2">
            <v>0</v>
          </cell>
        </row>
      </sheetData>
      <sheetData sheetId="3219">
        <row r="2">
          <cell r="A2">
            <v>0</v>
          </cell>
        </row>
      </sheetData>
      <sheetData sheetId="3220">
        <row r="2">
          <cell r="A2">
            <v>0</v>
          </cell>
        </row>
      </sheetData>
      <sheetData sheetId="3221">
        <row r="2">
          <cell r="A2">
            <v>0</v>
          </cell>
        </row>
      </sheetData>
      <sheetData sheetId="3222">
        <row r="2">
          <cell r="A2">
            <v>0</v>
          </cell>
        </row>
      </sheetData>
      <sheetData sheetId="3223">
        <row r="2">
          <cell r="A2">
            <v>0</v>
          </cell>
        </row>
      </sheetData>
      <sheetData sheetId="3224">
        <row r="2">
          <cell r="A2">
            <v>0</v>
          </cell>
        </row>
      </sheetData>
      <sheetData sheetId="3225">
        <row r="2">
          <cell r="A2">
            <v>0</v>
          </cell>
        </row>
      </sheetData>
      <sheetData sheetId="3226">
        <row r="2">
          <cell r="A2">
            <v>0</v>
          </cell>
        </row>
      </sheetData>
      <sheetData sheetId="3227">
        <row r="2">
          <cell r="A2">
            <v>0</v>
          </cell>
        </row>
      </sheetData>
      <sheetData sheetId="3228">
        <row r="2">
          <cell r="A2">
            <v>0</v>
          </cell>
        </row>
      </sheetData>
      <sheetData sheetId="3229">
        <row r="2">
          <cell r="A2">
            <v>0</v>
          </cell>
        </row>
      </sheetData>
      <sheetData sheetId="3230">
        <row r="2">
          <cell r="A2">
            <v>0</v>
          </cell>
        </row>
      </sheetData>
      <sheetData sheetId="3231">
        <row r="2">
          <cell r="A2">
            <v>0</v>
          </cell>
        </row>
      </sheetData>
      <sheetData sheetId="3232">
        <row r="2">
          <cell r="A2">
            <v>0</v>
          </cell>
        </row>
      </sheetData>
      <sheetData sheetId="3233">
        <row r="2">
          <cell r="A2">
            <v>0</v>
          </cell>
        </row>
      </sheetData>
      <sheetData sheetId="3234">
        <row r="2">
          <cell r="A2">
            <v>0</v>
          </cell>
        </row>
      </sheetData>
      <sheetData sheetId="3235">
        <row r="2">
          <cell r="A2">
            <v>0</v>
          </cell>
        </row>
      </sheetData>
      <sheetData sheetId="3236">
        <row r="2">
          <cell r="A2">
            <v>0</v>
          </cell>
        </row>
      </sheetData>
      <sheetData sheetId="3237">
        <row r="2">
          <cell r="A2">
            <v>0</v>
          </cell>
        </row>
      </sheetData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>
        <row r="7">
          <cell r="D7">
            <v>0</v>
          </cell>
        </row>
      </sheetData>
      <sheetData sheetId="3293">
        <row r="7">
          <cell r="D7">
            <v>0</v>
          </cell>
        </row>
      </sheetData>
      <sheetData sheetId="3294">
        <row r="7">
          <cell r="D7">
            <v>0</v>
          </cell>
        </row>
      </sheetData>
      <sheetData sheetId="3295">
        <row r="7">
          <cell r="D7">
            <v>0</v>
          </cell>
        </row>
      </sheetData>
      <sheetData sheetId="3296">
        <row r="7">
          <cell r="D7">
            <v>0</v>
          </cell>
        </row>
      </sheetData>
      <sheetData sheetId="3297">
        <row r="7">
          <cell r="D7">
            <v>0</v>
          </cell>
        </row>
      </sheetData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>
        <row r="2">
          <cell r="A2">
            <v>0</v>
          </cell>
        </row>
      </sheetData>
      <sheetData sheetId="3319">
        <row r="2">
          <cell r="A2">
            <v>0</v>
          </cell>
        </row>
      </sheetData>
      <sheetData sheetId="3320">
        <row r="2">
          <cell r="A2">
            <v>0</v>
          </cell>
        </row>
      </sheetData>
      <sheetData sheetId="3321">
        <row r="2">
          <cell r="A2">
            <v>0</v>
          </cell>
        </row>
      </sheetData>
      <sheetData sheetId="3322">
        <row r="2">
          <cell r="A2">
            <v>0</v>
          </cell>
        </row>
      </sheetData>
      <sheetData sheetId="3323">
        <row r="7">
          <cell r="D7">
            <v>0</v>
          </cell>
        </row>
      </sheetData>
      <sheetData sheetId="3324">
        <row r="7">
          <cell r="D7">
            <v>0</v>
          </cell>
        </row>
      </sheetData>
      <sheetData sheetId="3325">
        <row r="2">
          <cell r="A2">
            <v>0</v>
          </cell>
        </row>
      </sheetData>
      <sheetData sheetId="3326">
        <row r="7">
          <cell r="D7">
            <v>0</v>
          </cell>
        </row>
      </sheetData>
      <sheetData sheetId="3327">
        <row r="7">
          <cell r="D7">
            <v>0</v>
          </cell>
        </row>
      </sheetData>
      <sheetData sheetId="3328">
        <row r="7">
          <cell r="D7">
            <v>0</v>
          </cell>
        </row>
      </sheetData>
      <sheetData sheetId="3329">
        <row r="7">
          <cell r="D7">
            <v>0</v>
          </cell>
        </row>
      </sheetData>
      <sheetData sheetId="3330">
        <row r="7">
          <cell r="D7">
            <v>0</v>
          </cell>
        </row>
      </sheetData>
      <sheetData sheetId="3331">
        <row r="7">
          <cell r="D7">
            <v>0</v>
          </cell>
        </row>
      </sheetData>
      <sheetData sheetId="3332">
        <row r="7">
          <cell r="D7">
            <v>0</v>
          </cell>
        </row>
      </sheetData>
      <sheetData sheetId="3333">
        <row r="7">
          <cell r="D7">
            <v>0</v>
          </cell>
        </row>
      </sheetData>
      <sheetData sheetId="3334">
        <row r="7">
          <cell r="D7">
            <v>0</v>
          </cell>
        </row>
      </sheetData>
      <sheetData sheetId="3335">
        <row r="7">
          <cell r="D7">
            <v>0</v>
          </cell>
        </row>
      </sheetData>
      <sheetData sheetId="3336">
        <row r="7">
          <cell r="D7">
            <v>0</v>
          </cell>
        </row>
      </sheetData>
      <sheetData sheetId="3337">
        <row r="7">
          <cell r="D7">
            <v>0</v>
          </cell>
        </row>
      </sheetData>
      <sheetData sheetId="3338">
        <row r="7">
          <cell r="D7">
            <v>0</v>
          </cell>
        </row>
      </sheetData>
      <sheetData sheetId="3339">
        <row r="7">
          <cell r="D7">
            <v>0</v>
          </cell>
        </row>
      </sheetData>
      <sheetData sheetId="3340">
        <row r="7">
          <cell r="D7">
            <v>0</v>
          </cell>
        </row>
      </sheetData>
      <sheetData sheetId="3341">
        <row r="7">
          <cell r="D7">
            <v>0</v>
          </cell>
        </row>
      </sheetData>
      <sheetData sheetId="3342">
        <row r="7">
          <cell r="D7">
            <v>0</v>
          </cell>
        </row>
      </sheetData>
      <sheetData sheetId="3343">
        <row r="7">
          <cell r="D7">
            <v>0</v>
          </cell>
        </row>
      </sheetData>
      <sheetData sheetId="3344">
        <row r="7">
          <cell r="D7">
            <v>0</v>
          </cell>
        </row>
      </sheetData>
      <sheetData sheetId="3345">
        <row r="7">
          <cell r="D7">
            <v>0</v>
          </cell>
        </row>
      </sheetData>
      <sheetData sheetId="3346">
        <row r="7">
          <cell r="D7">
            <v>0</v>
          </cell>
        </row>
      </sheetData>
      <sheetData sheetId="3347">
        <row r="7">
          <cell r="D7">
            <v>0</v>
          </cell>
        </row>
      </sheetData>
      <sheetData sheetId="3348">
        <row r="7">
          <cell r="D7">
            <v>0</v>
          </cell>
        </row>
      </sheetData>
      <sheetData sheetId="3349">
        <row r="7">
          <cell r="D7">
            <v>0</v>
          </cell>
        </row>
      </sheetData>
      <sheetData sheetId="3350">
        <row r="7">
          <cell r="D7">
            <v>0</v>
          </cell>
        </row>
      </sheetData>
      <sheetData sheetId="3351">
        <row r="7">
          <cell r="D7">
            <v>0</v>
          </cell>
        </row>
      </sheetData>
      <sheetData sheetId="3352">
        <row r="7">
          <cell r="D7">
            <v>0</v>
          </cell>
        </row>
      </sheetData>
      <sheetData sheetId="3353">
        <row r="7">
          <cell r="D7">
            <v>0</v>
          </cell>
        </row>
      </sheetData>
      <sheetData sheetId="3354">
        <row r="7">
          <cell r="D7">
            <v>0</v>
          </cell>
        </row>
      </sheetData>
      <sheetData sheetId="3355">
        <row r="2">
          <cell r="A2">
            <v>0</v>
          </cell>
        </row>
      </sheetData>
      <sheetData sheetId="3356"/>
      <sheetData sheetId="3357"/>
      <sheetData sheetId="3358">
        <row r="8">
          <cell r="D8">
            <v>15739</v>
          </cell>
        </row>
      </sheetData>
      <sheetData sheetId="3359">
        <row r="8">
          <cell r="D8">
            <v>15739</v>
          </cell>
        </row>
      </sheetData>
      <sheetData sheetId="3360"/>
      <sheetData sheetId="3361"/>
      <sheetData sheetId="3362"/>
      <sheetData sheetId="3363"/>
      <sheetData sheetId="3364"/>
      <sheetData sheetId="3365">
        <row r="1">
          <cell r="A1">
            <v>0</v>
          </cell>
        </row>
      </sheetData>
      <sheetData sheetId="3366"/>
      <sheetData sheetId="3367"/>
      <sheetData sheetId="3368"/>
      <sheetData sheetId="3369">
        <row r="1">
          <cell r="A1">
            <v>0</v>
          </cell>
        </row>
      </sheetData>
      <sheetData sheetId="3370">
        <row r="1">
          <cell r="A1">
            <v>0</v>
          </cell>
        </row>
      </sheetData>
      <sheetData sheetId="3371">
        <row r="1">
          <cell r="A1">
            <v>0</v>
          </cell>
        </row>
      </sheetData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/>
      <sheetData sheetId="3399">
        <row r="1">
          <cell r="A1">
            <v>0</v>
          </cell>
        </row>
      </sheetData>
      <sheetData sheetId="3400">
        <row r="1">
          <cell r="A1">
            <v>0</v>
          </cell>
        </row>
      </sheetData>
      <sheetData sheetId="3401">
        <row r="1">
          <cell r="A1">
            <v>0</v>
          </cell>
        </row>
      </sheetData>
      <sheetData sheetId="3402"/>
      <sheetData sheetId="3403"/>
      <sheetData sheetId="3404">
        <row r="1">
          <cell r="A1">
            <v>0</v>
          </cell>
        </row>
      </sheetData>
      <sheetData sheetId="3405"/>
      <sheetData sheetId="3406"/>
      <sheetData sheetId="3407"/>
      <sheetData sheetId="3408"/>
      <sheetData sheetId="3409"/>
      <sheetData sheetId="3410"/>
      <sheetData sheetId="3411"/>
      <sheetData sheetId="3412"/>
      <sheetData sheetId="3413"/>
      <sheetData sheetId="3414"/>
      <sheetData sheetId="3415"/>
      <sheetData sheetId="3416"/>
      <sheetData sheetId="3417"/>
      <sheetData sheetId="3418"/>
      <sheetData sheetId="3419"/>
      <sheetData sheetId="3420"/>
      <sheetData sheetId="3421"/>
      <sheetData sheetId="3422"/>
      <sheetData sheetId="3423"/>
      <sheetData sheetId="3424"/>
      <sheetData sheetId="3425"/>
      <sheetData sheetId="3426"/>
      <sheetData sheetId="3427"/>
      <sheetData sheetId="3428"/>
      <sheetData sheetId="3429"/>
      <sheetData sheetId="3430"/>
      <sheetData sheetId="3431"/>
      <sheetData sheetId="3432"/>
      <sheetData sheetId="3433"/>
      <sheetData sheetId="3434">
        <row r="1">
          <cell r="A1">
            <v>0</v>
          </cell>
        </row>
      </sheetData>
      <sheetData sheetId="3435">
        <row r="1">
          <cell r="A1">
            <v>0</v>
          </cell>
        </row>
      </sheetData>
      <sheetData sheetId="3436">
        <row r="1">
          <cell r="A1">
            <v>0</v>
          </cell>
        </row>
      </sheetData>
      <sheetData sheetId="3437">
        <row r="1">
          <cell r="A1">
            <v>0</v>
          </cell>
        </row>
      </sheetData>
      <sheetData sheetId="3438">
        <row r="1">
          <cell r="A1">
            <v>0</v>
          </cell>
        </row>
      </sheetData>
      <sheetData sheetId="3439">
        <row r="1">
          <cell r="A1">
            <v>0</v>
          </cell>
        </row>
      </sheetData>
      <sheetData sheetId="3440">
        <row r="1">
          <cell r="A1">
            <v>0</v>
          </cell>
        </row>
      </sheetData>
      <sheetData sheetId="3441">
        <row r="1">
          <cell r="A1">
            <v>0</v>
          </cell>
        </row>
      </sheetData>
      <sheetData sheetId="3442">
        <row r="1">
          <cell r="A1">
            <v>0</v>
          </cell>
        </row>
      </sheetData>
      <sheetData sheetId="3443">
        <row r="1">
          <cell r="A1">
            <v>0</v>
          </cell>
        </row>
      </sheetData>
      <sheetData sheetId="3444">
        <row r="1">
          <cell r="A1">
            <v>0</v>
          </cell>
        </row>
      </sheetData>
      <sheetData sheetId="3445">
        <row r="1">
          <cell r="A1">
            <v>0</v>
          </cell>
        </row>
      </sheetData>
      <sheetData sheetId="3446">
        <row r="1">
          <cell r="A1">
            <v>0</v>
          </cell>
        </row>
      </sheetData>
      <sheetData sheetId="3447">
        <row r="1">
          <cell r="A1">
            <v>0</v>
          </cell>
        </row>
      </sheetData>
      <sheetData sheetId="3448">
        <row r="1">
          <cell r="A1">
            <v>0</v>
          </cell>
        </row>
      </sheetData>
      <sheetData sheetId="3449">
        <row r="1">
          <cell r="A1">
            <v>0</v>
          </cell>
        </row>
      </sheetData>
      <sheetData sheetId="3450">
        <row r="1">
          <cell r="A1">
            <v>0</v>
          </cell>
        </row>
      </sheetData>
      <sheetData sheetId="3451">
        <row r="1">
          <cell r="A1">
            <v>0</v>
          </cell>
        </row>
      </sheetData>
      <sheetData sheetId="3452">
        <row r="1">
          <cell r="A1">
            <v>0</v>
          </cell>
        </row>
      </sheetData>
      <sheetData sheetId="3453">
        <row r="1">
          <cell r="A1">
            <v>0</v>
          </cell>
        </row>
      </sheetData>
      <sheetData sheetId="3454"/>
      <sheetData sheetId="3455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>
        <row r="1">
          <cell r="A1">
            <v>0</v>
          </cell>
        </row>
      </sheetData>
      <sheetData sheetId="3473">
        <row r="1">
          <cell r="A1">
            <v>0</v>
          </cell>
        </row>
      </sheetData>
      <sheetData sheetId="3474">
        <row r="1">
          <cell r="A1">
            <v>0</v>
          </cell>
        </row>
      </sheetData>
      <sheetData sheetId="3475"/>
      <sheetData sheetId="3476">
        <row r="1">
          <cell r="A1">
            <v>0</v>
          </cell>
        </row>
      </sheetData>
      <sheetData sheetId="3477">
        <row r="1">
          <cell r="A1">
            <v>0</v>
          </cell>
        </row>
      </sheetData>
      <sheetData sheetId="3478">
        <row r="1">
          <cell r="A1">
            <v>0</v>
          </cell>
        </row>
      </sheetData>
      <sheetData sheetId="3479">
        <row r="1">
          <cell r="A1">
            <v>0</v>
          </cell>
        </row>
      </sheetData>
      <sheetData sheetId="3480">
        <row r="1">
          <cell r="A1">
            <v>0</v>
          </cell>
        </row>
      </sheetData>
      <sheetData sheetId="3481">
        <row r="1">
          <cell r="A1">
            <v>0</v>
          </cell>
        </row>
      </sheetData>
      <sheetData sheetId="3482">
        <row r="1">
          <cell r="A1">
            <v>0</v>
          </cell>
        </row>
      </sheetData>
      <sheetData sheetId="3483">
        <row r="1">
          <cell r="A1">
            <v>0</v>
          </cell>
        </row>
      </sheetData>
      <sheetData sheetId="3484">
        <row r="1">
          <cell r="A1">
            <v>0</v>
          </cell>
        </row>
      </sheetData>
      <sheetData sheetId="3485">
        <row r="1">
          <cell r="A1">
            <v>0</v>
          </cell>
        </row>
      </sheetData>
      <sheetData sheetId="3486">
        <row r="1">
          <cell r="A1">
            <v>0</v>
          </cell>
        </row>
      </sheetData>
      <sheetData sheetId="3487">
        <row r="1">
          <cell r="A1">
            <v>0</v>
          </cell>
        </row>
      </sheetData>
      <sheetData sheetId="3488">
        <row r="1">
          <cell r="A1">
            <v>0</v>
          </cell>
        </row>
      </sheetData>
      <sheetData sheetId="3489">
        <row r="1">
          <cell r="A1">
            <v>0</v>
          </cell>
        </row>
      </sheetData>
      <sheetData sheetId="3490">
        <row r="1">
          <cell r="A1">
            <v>0</v>
          </cell>
        </row>
      </sheetData>
      <sheetData sheetId="3491">
        <row r="1">
          <cell r="A1">
            <v>0</v>
          </cell>
        </row>
      </sheetData>
      <sheetData sheetId="3492">
        <row r="1">
          <cell r="A1">
            <v>0</v>
          </cell>
        </row>
      </sheetData>
      <sheetData sheetId="3493">
        <row r="1">
          <cell r="A1">
            <v>0</v>
          </cell>
        </row>
      </sheetData>
      <sheetData sheetId="3494">
        <row r="1">
          <cell r="A1">
            <v>0</v>
          </cell>
        </row>
      </sheetData>
      <sheetData sheetId="3495">
        <row r="1">
          <cell r="A1">
            <v>0</v>
          </cell>
        </row>
      </sheetData>
      <sheetData sheetId="3496">
        <row r="1">
          <cell r="A1">
            <v>0</v>
          </cell>
        </row>
      </sheetData>
      <sheetData sheetId="3497">
        <row r="1">
          <cell r="A1">
            <v>0</v>
          </cell>
        </row>
      </sheetData>
      <sheetData sheetId="3498">
        <row r="1">
          <cell r="A1">
            <v>0</v>
          </cell>
        </row>
      </sheetData>
      <sheetData sheetId="3499">
        <row r="1">
          <cell r="A1">
            <v>0</v>
          </cell>
        </row>
      </sheetData>
      <sheetData sheetId="3500">
        <row r="1">
          <cell r="A1">
            <v>0</v>
          </cell>
        </row>
      </sheetData>
      <sheetData sheetId="3501">
        <row r="1">
          <cell r="A1">
            <v>0</v>
          </cell>
        </row>
      </sheetData>
      <sheetData sheetId="3502">
        <row r="1">
          <cell r="A1">
            <v>0</v>
          </cell>
        </row>
      </sheetData>
      <sheetData sheetId="3503">
        <row r="1">
          <cell r="A1">
            <v>0</v>
          </cell>
        </row>
      </sheetData>
      <sheetData sheetId="3504">
        <row r="1">
          <cell r="A1">
            <v>0</v>
          </cell>
        </row>
      </sheetData>
      <sheetData sheetId="3505">
        <row r="1">
          <cell r="A1">
            <v>0</v>
          </cell>
        </row>
      </sheetData>
      <sheetData sheetId="3506">
        <row r="1">
          <cell r="A1">
            <v>0</v>
          </cell>
        </row>
      </sheetData>
      <sheetData sheetId="3507">
        <row r="1">
          <cell r="A1">
            <v>0</v>
          </cell>
        </row>
      </sheetData>
      <sheetData sheetId="3508">
        <row r="1">
          <cell r="A1">
            <v>0</v>
          </cell>
        </row>
      </sheetData>
      <sheetData sheetId="3509">
        <row r="1">
          <cell r="A1">
            <v>0</v>
          </cell>
        </row>
      </sheetData>
      <sheetData sheetId="3510">
        <row r="1">
          <cell r="A1">
            <v>0</v>
          </cell>
        </row>
      </sheetData>
      <sheetData sheetId="3511"/>
      <sheetData sheetId="3512"/>
      <sheetData sheetId="3513"/>
      <sheetData sheetId="3514"/>
      <sheetData sheetId="3515"/>
      <sheetData sheetId="3516">
        <row r="1">
          <cell r="A1">
            <v>0</v>
          </cell>
        </row>
      </sheetData>
      <sheetData sheetId="3517"/>
      <sheetData sheetId="3518"/>
      <sheetData sheetId="3519"/>
      <sheetData sheetId="3520"/>
      <sheetData sheetId="3521"/>
      <sheetData sheetId="3522">
        <row r="2">
          <cell r="A2">
            <v>0</v>
          </cell>
        </row>
      </sheetData>
      <sheetData sheetId="3523"/>
      <sheetData sheetId="3524"/>
      <sheetData sheetId="3525"/>
      <sheetData sheetId="3526">
        <row r="2">
          <cell r="A2">
            <v>0</v>
          </cell>
        </row>
      </sheetData>
      <sheetData sheetId="3527"/>
      <sheetData sheetId="3528">
        <row r="4">
          <cell r="E4">
            <v>0</v>
          </cell>
        </row>
      </sheetData>
      <sheetData sheetId="3529"/>
      <sheetData sheetId="3530"/>
      <sheetData sheetId="3531"/>
      <sheetData sheetId="3532">
        <row r="2">
          <cell r="A2" t="str">
            <v>Прогноз СН и НВВ на 2025 год</v>
          </cell>
        </row>
      </sheetData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 refreshError="1"/>
      <sheetData sheetId="3561">
        <row r="2">
          <cell r="A2">
            <v>0</v>
          </cell>
        </row>
      </sheetData>
      <sheetData sheetId="3562" refreshError="1"/>
      <sheetData sheetId="3563">
        <row r="1">
          <cell r="A1">
            <v>0</v>
          </cell>
        </row>
      </sheetData>
      <sheetData sheetId="3564" refreshError="1"/>
      <sheetData sheetId="356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共機J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  <sheetName val="Новый"/>
      <sheetName val="6 смета"/>
      <sheetName val="12 прибыль"/>
      <sheetName val="прочие"/>
      <sheetName val="10 нов"/>
      <sheetName val="11 стар"/>
      <sheetName val="списание"/>
      <sheetName val="свод % начисл."/>
      <sheetName val="свод % оплата"/>
      <sheetName val="Прогноз ставки"/>
      <sheetName val="с разбивкой на долг.и краткоср."/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УФ-61"/>
      <sheetName val="Tarif_300_6_2004 для фэк скорр"/>
      <sheetName val="Integrali e proporzionali"/>
      <sheetName val="Base"/>
      <sheetName val="1. Subsidiary"/>
      <sheetName val="ЭСО"/>
      <sheetName val="Ген. не уч. ОРЭМ"/>
      <sheetName val="сети"/>
      <sheetName val="Свод"/>
      <sheetName val="Справочник"/>
      <sheetName val="Заголовок2"/>
      <sheetName val="шаблон для R3"/>
      <sheetName val="Классиф_"/>
      <sheetName val="Титульный"/>
      <sheetName val="TSheet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сл_11_Тариф2010-2015"/>
      <sheetName val="Баланс_ээ"/>
      <sheetName val="Баланс_мощности"/>
      <sheetName val="Tarif_300_6_2004_для_фэк_скорр"/>
      <sheetName val="Info"/>
      <sheetName val="Table"/>
      <sheetName val="НВВ утв тарифы"/>
      <sheetName val="НП-2-12-П"/>
      <sheetName val="Баланс мощности 2007"/>
      <sheetName val="ДПН"/>
      <sheetName val="БФ-2-13-П"/>
      <sheetName val="ИТОГИ  по Н,Р,Э,Q"/>
      <sheetName val="D-Test of FA Installation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Списки"/>
      <sheetName val="ИТОГИ__по_Н,Р,Э,Q"/>
      <sheetName val="D-Test_of_FA_Installation"/>
      <sheetName val="баланс квадраты ПЭС"/>
      <sheetName val="Инфо"/>
      <sheetName val="REESTR_ORG"/>
      <sheetName val="Калькуляция кв"/>
      <sheetName val="BexButtons"/>
      <sheetName val="21.3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able 1"/>
      <sheetName val="П"/>
      <sheetName val="SENSITIVITY"/>
      <sheetName val="Enums"/>
      <sheetName val="Таблица А13"/>
      <sheetName val="ТехЭк"/>
      <sheetName val="эл.эн"/>
      <sheetName val="Поставщики и субподрядчики"/>
      <sheetName val="шаблон"/>
      <sheetName val="Таб1.1"/>
      <sheetName val="форма-прил к ф№1"/>
      <sheetName val="Assumptions"/>
      <sheetName val="Inputs"/>
      <sheetName val="Производствоэлектроэнергии"/>
      <sheetName val="ПРОГНОЗ_1"/>
      <sheetName val=""/>
      <sheetName val="Прил 1"/>
      <sheetName val="Данные для расчета"/>
      <sheetName val="3.6."/>
      <sheetName val="Приложение 1.1"/>
      <sheetName val="Приложение 1.1 УТВ"/>
      <sheetName val="Исх для рас"/>
      <sheetName val="Исх макро"/>
      <sheetName val="Пр 7а"/>
      <sheetName val="2_П"/>
      <sheetName val="ПиУ"/>
      <sheetName val="за 1 кв 2017"/>
      <sheetName val="за 1 пол 2017"/>
      <sheetName val="за 9 мес 2017"/>
      <sheetName val="за  2017"/>
      <sheetName val="за  2018"/>
      <sheetName val="за  2019"/>
      <sheetName val="за  2020"/>
      <sheetName val="за  2021"/>
      <sheetName val="Титул (филиал)"/>
      <sheetName val="9.1. Смета затрат"/>
      <sheetName val="9.2. Прочие ДиР"/>
      <sheetName val="14. Снижение ОР"/>
      <sheetName val="МРСК"/>
      <sheetName val="ИА"/>
      <sheetName val="Филиал..."/>
      <sheetName val="Филиал_"/>
      <sheetName val="Под версию План"/>
      <sheetName val="Под версию Корр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ЧЭ"/>
      <sheetName val="Снижение ОР"/>
      <sheetName val="Лист8"/>
      <sheetName val="СБП_Списки (2)"/>
      <sheetName val="Титул_1"/>
      <sheetName val="Снижение_ОР"/>
      <sheetName val="14. Снижение ОР 3%"/>
      <sheetName val="Приложение 1"/>
      <sheetName val="Смета затрат КЦ"/>
      <sheetName val="ИТ Бюджет"/>
      <sheetName val="КБДДС"/>
      <sheetName val="СБП_Проверки (2)"/>
      <sheetName val="СБП_Общее (2)"/>
      <sheetName val="СБП_ДопИнфо (2)"/>
      <sheetName val="СБП_ОцП (2)"/>
      <sheetName val="СБП_Затраты на персонал (2)"/>
      <sheetName val="СБП_ИПР (2)"/>
      <sheetName val="СБП_ОФР (2)"/>
      <sheetName val="СБП_СметаЗатрат (2)"/>
      <sheetName val="СБП_БДР (2)"/>
      <sheetName val="СБП_ДохРасх_ВГО (2)"/>
      <sheetName val="СБП_БДДС (2)"/>
      <sheetName val="СБП_БДДС_ВГО (2)"/>
      <sheetName val="СБП_ПрогнозныйБаланс (2)"/>
      <sheetName val="СБП_ПрогнозныйБаланс_ВГО (2)"/>
      <sheetName val="Титул "/>
      <sheetName val="8.БДР_x0000_펠୨꾰淇_x0000_言퐇Ӿ_x001f_"/>
      <sheetName val="финрез"/>
      <sheetName val="СБП_Затраты_на_персонал"/>
      <sheetName val="7.1. Смета затрат"/>
      <sheetName val="7.2. Прочие ДиР"/>
      <sheetName val="11.ППА"/>
      <sheetName val="рабочий"/>
      <sheetName val="окраска"/>
      <sheetName val="Инструкция"/>
    </sheetNames>
    <sheetDataSet>
      <sheetData sheetId="0" refreshError="1">
        <row r="4">
          <cell r="B4">
            <v>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>
            <v>0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>
        <row r="5">
          <cell r="C5">
            <v>65048.456920000004</v>
          </cell>
        </row>
      </sheetData>
      <sheetData sheetId="132">
        <row r="5">
          <cell r="C5">
            <v>65048.456920000004</v>
          </cell>
        </row>
      </sheetData>
      <sheetData sheetId="133">
        <row r="5">
          <cell r="C5">
            <v>65048.456920000004</v>
          </cell>
        </row>
      </sheetData>
      <sheetData sheetId="134">
        <row r="5">
          <cell r="C5">
            <v>0</v>
          </cell>
        </row>
      </sheetData>
      <sheetData sheetId="135">
        <row r="5">
          <cell r="C5">
            <v>65048.456920000004</v>
          </cell>
        </row>
      </sheetData>
      <sheetData sheetId="136">
        <row r="5">
          <cell r="C5">
            <v>65048.456920000004</v>
          </cell>
        </row>
      </sheetData>
      <sheetData sheetId="137">
        <row r="5">
          <cell r="C5">
            <v>0</v>
          </cell>
        </row>
      </sheetData>
      <sheetData sheetId="138">
        <row r="5">
          <cell r="C5">
            <v>0</v>
          </cell>
        </row>
      </sheetData>
      <sheetData sheetId="139">
        <row r="5">
          <cell r="C5">
            <v>0</v>
          </cell>
        </row>
      </sheetData>
      <sheetData sheetId="140">
        <row r="5">
          <cell r="C5">
            <v>0</v>
          </cell>
        </row>
      </sheetData>
      <sheetData sheetId="141">
        <row r="5">
          <cell r="C5">
            <v>65048.456920000004</v>
          </cell>
        </row>
      </sheetData>
      <sheetData sheetId="142">
        <row r="5">
          <cell r="C5">
            <v>65048.456920000004</v>
          </cell>
        </row>
      </sheetData>
      <sheetData sheetId="143">
        <row r="5">
          <cell r="C5">
            <v>0</v>
          </cell>
        </row>
      </sheetData>
      <sheetData sheetId="144">
        <row r="5">
          <cell r="C5">
            <v>0</v>
          </cell>
        </row>
      </sheetData>
      <sheetData sheetId="145">
        <row r="5">
          <cell r="C5">
            <v>0</v>
          </cell>
        </row>
      </sheetData>
      <sheetData sheetId="146">
        <row r="5">
          <cell r="C5">
            <v>0</v>
          </cell>
        </row>
      </sheetData>
      <sheetData sheetId="147">
        <row r="5">
          <cell r="C5">
            <v>65048.456920000004</v>
          </cell>
        </row>
      </sheetData>
      <sheetData sheetId="148">
        <row r="5">
          <cell r="C5">
            <v>65048.456920000004</v>
          </cell>
        </row>
      </sheetData>
      <sheetData sheetId="149">
        <row r="5">
          <cell r="C5">
            <v>0</v>
          </cell>
        </row>
      </sheetData>
      <sheetData sheetId="150">
        <row r="5">
          <cell r="C5">
            <v>0</v>
          </cell>
        </row>
      </sheetData>
      <sheetData sheetId="151">
        <row r="5">
          <cell r="C5">
            <v>0</v>
          </cell>
        </row>
      </sheetData>
      <sheetData sheetId="152">
        <row r="5">
          <cell r="C5">
            <v>0</v>
          </cell>
        </row>
      </sheetData>
      <sheetData sheetId="153">
        <row r="5">
          <cell r="C5">
            <v>65048.456920000004</v>
          </cell>
        </row>
      </sheetData>
      <sheetData sheetId="154">
        <row r="5">
          <cell r="C5">
            <v>65048.456920000004</v>
          </cell>
        </row>
      </sheetData>
      <sheetData sheetId="155">
        <row r="5">
          <cell r="C5">
            <v>0</v>
          </cell>
        </row>
      </sheetData>
      <sheetData sheetId="156">
        <row r="5">
          <cell r="C5">
            <v>0</v>
          </cell>
        </row>
      </sheetData>
      <sheetData sheetId="157">
        <row r="5">
          <cell r="C5">
            <v>0</v>
          </cell>
        </row>
      </sheetData>
      <sheetData sheetId="158">
        <row r="5">
          <cell r="C5">
            <v>65048.456920000004</v>
          </cell>
        </row>
      </sheetData>
      <sheetData sheetId="159">
        <row r="5">
          <cell r="C5">
            <v>65048.456920000004</v>
          </cell>
        </row>
      </sheetData>
      <sheetData sheetId="160">
        <row r="5">
          <cell r="C5">
            <v>65048.456920000004</v>
          </cell>
        </row>
      </sheetData>
      <sheetData sheetId="161">
        <row r="5">
          <cell r="C5">
            <v>0</v>
          </cell>
        </row>
      </sheetData>
      <sheetData sheetId="162">
        <row r="5">
          <cell r="C5">
            <v>0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>
        <row r="5">
          <cell r="C5">
            <v>65048.456920000004</v>
          </cell>
        </row>
      </sheetData>
      <sheetData sheetId="362">
        <row r="5">
          <cell r="C5">
            <v>0</v>
          </cell>
        </row>
      </sheetData>
      <sheetData sheetId="363">
        <row r="5">
          <cell r="C5">
            <v>0</v>
          </cell>
        </row>
      </sheetData>
      <sheetData sheetId="364">
        <row r="5">
          <cell r="C5">
            <v>0</v>
          </cell>
        </row>
      </sheetData>
      <sheetData sheetId="365">
        <row r="5">
          <cell r="C5">
            <v>0</v>
          </cell>
        </row>
      </sheetData>
      <sheetData sheetId="366">
        <row r="5">
          <cell r="C5">
            <v>65048.456920000004</v>
          </cell>
        </row>
      </sheetData>
      <sheetData sheetId="367">
        <row r="9">
          <cell r="E9">
            <v>0</v>
          </cell>
        </row>
      </sheetData>
      <sheetData sheetId="368">
        <row r="9">
          <cell r="E9">
            <v>0</v>
          </cell>
        </row>
      </sheetData>
      <sheetData sheetId="369">
        <row r="9">
          <cell r="E9">
            <v>0</v>
          </cell>
        </row>
      </sheetData>
      <sheetData sheetId="370">
        <row r="9">
          <cell r="E9">
            <v>0</v>
          </cell>
        </row>
      </sheetData>
      <sheetData sheetId="371">
        <row r="9">
          <cell r="E9">
            <v>0</v>
          </cell>
        </row>
      </sheetData>
      <sheetData sheetId="372">
        <row r="9">
          <cell r="E9">
            <v>0</v>
          </cell>
        </row>
      </sheetData>
      <sheetData sheetId="373">
        <row r="9">
          <cell r="E9">
            <v>0</v>
          </cell>
        </row>
      </sheetData>
      <sheetData sheetId="374">
        <row r="9">
          <cell r="E9">
            <v>0</v>
          </cell>
        </row>
      </sheetData>
      <sheetData sheetId="375"/>
      <sheetData sheetId="376" refreshError="1"/>
      <sheetData sheetId="377" refreshError="1"/>
      <sheetData sheetId="378" refreshError="1"/>
      <sheetData sheetId="379" refreshError="1"/>
      <sheetData sheetId="380">
        <row r="9">
          <cell r="E9">
            <v>0</v>
          </cell>
        </row>
      </sheetData>
      <sheetData sheetId="381">
        <row r="9">
          <cell r="E9">
            <v>0</v>
          </cell>
        </row>
      </sheetData>
      <sheetData sheetId="382">
        <row r="9">
          <cell r="E9">
            <v>0</v>
          </cell>
        </row>
      </sheetData>
      <sheetData sheetId="383"/>
      <sheetData sheetId="384">
        <row r="9">
          <cell r="E9">
            <v>0</v>
          </cell>
        </row>
      </sheetData>
      <sheetData sheetId="385">
        <row r="9">
          <cell r="E9">
            <v>0</v>
          </cell>
        </row>
      </sheetData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>
        <row r="5">
          <cell r="C5">
            <v>0</v>
          </cell>
        </row>
      </sheetData>
      <sheetData sheetId="402" refreshError="1"/>
      <sheetData sheetId="403"/>
      <sheetData sheetId="404"/>
      <sheetData sheetId="405"/>
      <sheetData sheetId="406"/>
      <sheetData sheetId="407"/>
      <sheetData sheetId="408">
        <row r="5">
          <cell r="C5">
            <v>0</v>
          </cell>
        </row>
      </sheetData>
      <sheetData sheetId="409" refreshError="1"/>
      <sheetData sheetId="410" refreshError="1"/>
      <sheetData sheetId="411" refreshError="1"/>
      <sheetData sheetId="412">
        <row r="5">
          <cell r="C5">
            <v>0</v>
          </cell>
        </row>
      </sheetData>
      <sheetData sheetId="413"/>
      <sheetData sheetId="414"/>
      <sheetData sheetId="415">
        <row r="5">
          <cell r="C5">
            <v>0</v>
          </cell>
        </row>
      </sheetData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>
        <row r="39">
          <cell r="B39" t="str">
            <v>Сумма общехозяйственных расходов</v>
          </cell>
        </row>
      </sheetData>
      <sheetData sheetId="428" refreshError="1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РСК"/>
      <sheetName val="ИА"/>
      <sheetName val="Филиал..."/>
      <sheetName val="АО &quot;КЭС&quot;"/>
      <sheetName val="Под версию План"/>
      <sheetName val="Под версию Корр"/>
      <sheetName val="ТМ_"/>
      <sheetName val="На слайд_1"/>
      <sheetName val="На слайд_ 2"/>
    </sheetNames>
    <sheetDataSet>
      <sheetData sheetId="0"/>
      <sheetData sheetId="1"/>
      <sheetData sheetId="2"/>
      <sheetData sheetId="3"/>
      <sheetData sheetId="4">
        <row r="9">
          <cell r="AD9">
            <v>1473198.0317900002</v>
          </cell>
          <cell r="AE9">
            <v>1597221.5437008729</v>
          </cell>
          <cell r="AF9">
            <v>1676022.6131294849</v>
          </cell>
          <cell r="AG9">
            <v>1743063.5176553864</v>
          </cell>
          <cell r="AH9">
            <v>1812786.0583612977</v>
          </cell>
          <cell r="AI9">
            <v>1885297.5006960155</v>
          </cell>
        </row>
        <row r="10">
          <cell r="AD10">
            <v>169551.29001</v>
          </cell>
          <cell r="AE10">
            <v>89801</v>
          </cell>
          <cell r="AF10">
            <v>95547</v>
          </cell>
          <cell r="AG10">
            <v>101002</v>
          </cell>
          <cell r="AH10">
            <v>102882</v>
          </cell>
          <cell r="AI10">
            <v>103278</v>
          </cell>
        </row>
        <row r="12">
          <cell r="AD12">
            <v>50520.865239999999</v>
          </cell>
          <cell r="AE12">
            <v>49730.7</v>
          </cell>
          <cell r="AF12">
            <v>57242.59</v>
          </cell>
          <cell r="AG12">
            <v>65763.72</v>
          </cell>
          <cell r="AH12">
            <v>77850.679999999993</v>
          </cell>
          <cell r="AI12">
            <v>89529.13</v>
          </cell>
        </row>
        <row r="14">
          <cell r="AD14">
            <v>1418679.7454899997</v>
          </cell>
          <cell r="AE14">
            <v>1404289.6762294199</v>
          </cell>
          <cell r="AF14">
            <v>1465341.5162759321</v>
          </cell>
          <cell r="AG14">
            <v>1521084.46686092</v>
          </cell>
          <cell r="AH14">
            <v>1581427.4994618518</v>
          </cell>
          <cell r="AI14">
            <v>1638543.4326228208</v>
          </cell>
        </row>
        <row r="15">
          <cell r="AD15">
            <v>20120.627939999998</v>
          </cell>
          <cell r="AE15">
            <v>20172.835519999997</v>
          </cell>
          <cell r="AF15">
            <v>20740.296000000002</v>
          </cell>
          <cell r="AG15">
            <v>21348.920480000001</v>
          </cell>
          <cell r="AH15">
            <v>22005.619279999999</v>
          </cell>
          <cell r="AI15">
            <v>22900.853199999998</v>
          </cell>
        </row>
        <row r="17">
          <cell r="AD17">
            <v>21865.794959999999</v>
          </cell>
          <cell r="AE17">
            <v>16543.215399999997</v>
          </cell>
          <cell r="AF17">
            <v>17209.312520000003</v>
          </cell>
          <cell r="AG17">
            <v>17898.732999999997</v>
          </cell>
          <cell r="AH17">
            <v>18617.744879999998</v>
          </cell>
          <cell r="AI17">
            <v>19344.802759999999</v>
          </cell>
        </row>
        <row r="20">
          <cell r="AE20">
            <v>203842.52000000002</v>
          </cell>
          <cell r="AF20">
            <v>207821.05</v>
          </cell>
          <cell r="AG20">
            <v>211878.88</v>
          </cell>
          <cell r="AH20">
            <v>216017.76</v>
          </cell>
          <cell r="AI20">
            <v>216242.36</v>
          </cell>
        </row>
        <row r="21">
          <cell r="AE21">
            <v>5740.7472400000006</v>
          </cell>
          <cell r="AF21">
            <v>5955.6872400000011</v>
          </cell>
          <cell r="AG21">
            <v>6178.0572400000001</v>
          </cell>
          <cell r="AH21">
            <v>6409.3272400000005</v>
          </cell>
          <cell r="AI21">
            <v>6649.8372400000007</v>
          </cell>
        </row>
        <row r="24">
          <cell r="AD24">
            <v>639404.91666999995</v>
          </cell>
          <cell r="AE24">
            <v>702397.12591442012</v>
          </cell>
          <cell r="AF24">
            <v>744561.87894493202</v>
          </cell>
          <cell r="AG24">
            <v>776077.42398091964</v>
          </cell>
          <cell r="AH24">
            <v>808926.61815185181</v>
          </cell>
          <cell r="AI24">
            <v>843165.89570032107</v>
          </cell>
        </row>
        <row r="30">
          <cell r="AE30">
            <v>66958.010999000049</v>
          </cell>
          <cell r="AF30">
            <v>70027.370999999926</v>
          </cell>
          <cell r="AG30">
            <v>72024.5</v>
          </cell>
          <cell r="AH30">
            <v>76144.999650000012</v>
          </cell>
          <cell r="AI30">
            <v>79393.408082499867</v>
          </cell>
        </row>
        <row r="31">
          <cell r="AE31">
            <v>28583.062000000002</v>
          </cell>
          <cell r="AF31">
            <v>29825.581000000002</v>
          </cell>
          <cell r="AG31">
            <v>31031.330999999998</v>
          </cell>
          <cell r="AH31">
            <v>32285.300999999999</v>
          </cell>
          <cell r="AI31">
            <v>33589.431000000004</v>
          </cell>
        </row>
        <row r="32">
          <cell r="AE32">
            <v>391424.71497600008</v>
          </cell>
          <cell r="AF32">
            <v>404616.31128000002</v>
          </cell>
          <cell r="AG32">
            <v>421278.45880000002</v>
          </cell>
          <cell r="AH32">
            <v>438625.55971999996</v>
          </cell>
          <cell r="AI32">
            <v>456645.51232000004</v>
          </cell>
        </row>
        <row r="34">
          <cell r="AE34">
            <v>8372</v>
          </cell>
          <cell r="AF34">
            <v>8194.7999999999993</v>
          </cell>
          <cell r="AG34">
            <v>8035.5</v>
          </cell>
          <cell r="AH34">
            <v>7892.4</v>
          </cell>
          <cell r="AI34">
            <v>7892.4</v>
          </cell>
        </row>
        <row r="35">
          <cell r="AE35">
            <v>61444.544666000002</v>
          </cell>
          <cell r="AF35">
            <v>69359.7</v>
          </cell>
          <cell r="AG35">
            <v>72132.899999999994</v>
          </cell>
          <cell r="AH35">
            <v>75018.5</v>
          </cell>
          <cell r="AI35">
            <v>78019.399999999994</v>
          </cell>
        </row>
        <row r="36">
          <cell r="AE36">
            <v>102880.14356</v>
          </cell>
          <cell r="AF36">
            <v>104578.35855999999</v>
          </cell>
          <cell r="AG36">
            <v>108487.27084000001</v>
          </cell>
          <cell r="AH36">
            <v>112593.55936000001</v>
          </cell>
          <cell r="AI36">
            <v>117012.47667999999</v>
          </cell>
        </row>
        <row r="43">
          <cell r="AE43">
            <v>3526.23</v>
          </cell>
          <cell r="AF43">
            <v>3662.53</v>
          </cell>
          <cell r="AG43">
            <v>3809.0299999999997</v>
          </cell>
          <cell r="AH43">
            <v>3962.3099999999995</v>
          </cell>
          <cell r="AI43">
            <v>4120.78</v>
          </cell>
        </row>
        <row r="44">
          <cell r="AE44">
            <v>12.56</v>
          </cell>
          <cell r="AF44">
            <v>8.16</v>
          </cell>
          <cell r="AG44">
            <v>8.49</v>
          </cell>
          <cell r="AH44">
            <v>8.84</v>
          </cell>
          <cell r="AI44">
            <v>9.19</v>
          </cell>
        </row>
        <row r="50">
          <cell r="AE50">
            <v>107455.14545987293</v>
          </cell>
          <cell r="AF50">
            <v>33693.098109098937</v>
          </cell>
          <cell r="AG50">
            <v>34743.425999999999</v>
          </cell>
          <cell r="AH50">
            <v>35996.455999999998</v>
          </cell>
          <cell r="AI50">
            <v>37299.576000000001</v>
          </cell>
        </row>
        <row r="51">
          <cell r="AE51">
            <v>4793.728000000001</v>
          </cell>
          <cell r="AF51">
            <v>4818.1980000000003</v>
          </cell>
          <cell r="AG51">
            <v>4843.6280000000006</v>
          </cell>
          <cell r="AH51">
            <v>4870.0880000000006</v>
          </cell>
          <cell r="AI51">
            <v>4897.598</v>
          </cell>
        </row>
        <row r="52">
          <cell r="AD52">
            <v>5403.4409999999998</v>
          </cell>
          <cell r="AE52">
            <v>4182.2880000000005</v>
          </cell>
          <cell r="AF52">
            <v>4182.2880000000005</v>
          </cell>
          <cell r="AG52">
            <v>4182.2880000000005</v>
          </cell>
          <cell r="AH52">
            <v>4182.2880000000005</v>
          </cell>
          <cell r="AI52">
            <v>4182.2880000000005</v>
          </cell>
        </row>
        <row r="55">
          <cell r="AE55">
            <v>75074.948459872918</v>
          </cell>
          <cell r="AF55">
            <v>154.49210909893736</v>
          </cell>
        </row>
        <row r="59">
          <cell r="AE59">
            <v>98053.931011579727</v>
          </cell>
          <cell r="AF59">
            <v>189901.02674445423</v>
          </cell>
          <cell r="AG59">
            <v>200497.8827944668</v>
          </cell>
          <cell r="AH59">
            <v>208988.45089944574</v>
          </cell>
          <cell r="AI59">
            <v>223458.59007319406</v>
          </cell>
        </row>
        <row r="60">
          <cell r="AE60">
            <v>69831.234480000014</v>
          </cell>
          <cell r="AF60">
            <v>75013.043999999994</v>
          </cell>
          <cell r="AG60">
            <v>79867.679520000005</v>
          </cell>
          <cell r="AH60">
            <v>81099.560719999994</v>
          </cell>
          <cell r="AI60">
            <v>80609.256800000003</v>
          </cell>
        </row>
        <row r="62">
          <cell r="AE62">
            <v>23933.435599999997</v>
          </cell>
          <cell r="AF62">
            <v>30576.439479999994</v>
          </cell>
          <cell r="AG62">
            <v>38197.159</v>
          </cell>
          <cell r="AH62">
            <v>49345.717119999987</v>
          </cell>
          <cell r="AI62">
            <v>60068.899239999999</v>
          </cell>
        </row>
        <row r="63">
          <cell r="AE63">
            <v>47954.650272894949</v>
          </cell>
          <cell r="AF63">
            <v>73872.627556113497</v>
          </cell>
          <cell r="AG63">
            <v>79640.680328616654</v>
          </cell>
          <cell r="AH63">
            <v>84858.432184861405</v>
          </cell>
          <cell r="AI63">
            <v>91034.18652829864</v>
          </cell>
        </row>
        <row r="72">
          <cell r="AE72">
            <v>41281</v>
          </cell>
          <cell r="AF72">
            <v>41720</v>
          </cell>
          <cell r="AG72">
            <v>42190</v>
          </cell>
          <cell r="AH72">
            <v>42190</v>
          </cell>
          <cell r="AI72">
            <v>42190</v>
          </cell>
        </row>
        <row r="73">
          <cell r="AF73">
            <v>28120.882668340491</v>
          </cell>
          <cell r="AG73">
            <v>65898.040985849977</v>
          </cell>
          <cell r="AH73">
            <v>81551.296554584231</v>
          </cell>
          <cell r="AI73">
            <v>100078.55958489591</v>
          </cell>
        </row>
        <row r="110">
          <cell r="AE110">
            <v>894824.4177864528</v>
          </cell>
          <cell r="AF110">
            <v>931460.73418455292</v>
          </cell>
          <cell r="AG110">
            <v>966986.09367446671</v>
          </cell>
          <cell r="AH110">
            <v>1003859.4402094459</v>
          </cell>
          <cell r="AI110">
            <v>1042131.6049956945</v>
          </cell>
        </row>
        <row r="114">
          <cell r="AE114">
            <v>949.93599900000004</v>
          </cell>
          <cell r="AF114">
            <v>949.93599900000004</v>
          </cell>
          <cell r="AG114">
            <v>949.93599900000004</v>
          </cell>
          <cell r="AH114">
            <v>949.93599900000004</v>
          </cell>
          <cell r="AI114">
            <v>949.93599900000004</v>
          </cell>
        </row>
        <row r="118">
          <cell r="AE118">
            <v>175.90701000000004</v>
          </cell>
          <cell r="AF118">
            <v>176.30077899999969</v>
          </cell>
          <cell r="AG118">
            <v>176.69535999999994</v>
          </cell>
          <cell r="AH118">
            <v>177.09075199999984</v>
          </cell>
          <cell r="AI118">
            <v>177.48695899999984</v>
          </cell>
        </row>
        <row r="122">
          <cell r="AE122">
            <v>424</v>
          </cell>
        </row>
        <row r="123">
          <cell r="AE123">
            <v>22.254000000000001</v>
          </cell>
          <cell r="AF123">
            <v>22.344000000000001</v>
          </cell>
          <cell r="AG123">
            <v>22.423999999999999</v>
          </cell>
          <cell r="AH123">
            <v>22.504000000000001</v>
          </cell>
          <cell r="AI123">
            <v>22.584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ДС"/>
      <sheetName val="СБП_БДДС_ВГО"/>
      <sheetName val="СБП_ПрогнозныйБаланс"/>
      <sheetName val="СБП_ПрогнозныйБаланс_ВГО"/>
      <sheetName val="СБП_БДР"/>
      <sheetName val="СБП_ДохРасх_ВГО"/>
      <sheetName val="СБП_СметаЗатрат"/>
      <sheetName val="СБП_ИПР"/>
      <sheetName val="СБП_ОцП"/>
      <sheetName val="СБП_Дивиденды"/>
      <sheetName val="СБП_ОФР"/>
      <sheetName val="СБП_ДопИнфо"/>
      <sheetName val="СБП_Затраты_на_персонал"/>
      <sheetName val="СБП_ФСБУ25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Расходы на ОТ и СХ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13.ППА"/>
      <sheetName val="14. ФЭМ"/>
      <sheetName val="15. Формат к защит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84">
          <cell r="K84">
            <v>9439.1999999999989</v>
          </cell>
          <cell r="R84">
            <v>9295.4199999999983</v>
          </cell>
          <cell r="S84">
            <v>9163.83</v>
          </cell>
          <cell r="T84">
            <v>9052.65</v>
          </cell>
          <cell r="U84">
            <v>9081.39</v>
          </cell>
        </row>
        <row r="99">
          <cell r="K99">
            <v>60.789960000000008</v>
          </cell>
          <cell r="R99">
            <v>60.789960000000008</v>
          </cell>
          <cell r="S99">
            <v>60.789960000000008</v>
          </cell>
          <cell r="T99">
            <v>60.789960000000008</v>
          </cell>
          <cell r="U99">
            <v>60.789960000000008</v>
          </cell>
        </row>
      </sheetData>
      <sheetData sheetId="31"/>
      <sheetData sheetId="32"/>
      <sheetData sheetId="33">
        <row r="361">
          <cell r="I361">
            <v>17457.80862</v>
          </cell>
          <cell r="P361">
            <v>18753.260999999999</v>
          </cell>
          <cell r="Q361">
            <v>19966.919880000001</v>
          </cell>
          <cell r="R361">
            <v>20274.890179999999</v>
          </cell>
          <cell r="S361">
            <v>20152.314200000001</v>
          </cell>
        </row>
        <row r="363">
          <cell r="I363">
            <v>5983.3589000000002</v>
          </cell>
          <cell r="P363">
            <v>7644.1098699999984</v>
          </cell>
          <cell r="Q363">
            <v>9549.2897499999999</v>
          </cell>
          <cell r="R363">
            <v>12336.429279999997</v>
          </cell>
          <cell r="S363">
            <v>15017.22481</v>
          </cell>
        </row>
      </sheetData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О КЭС"/>
    </sheetNames>
    <sheetDataSet>
      <sheetData sheetId="0">
        <row r="172">
          <cell r="E172">
            <v>1.664694759999402</v>
          </cell>
        </row>
        <row r="173">
          <cell r="E173">
            <v>1.658694759999402</v>
          </cell>
        </row>
        <row r="178">
          <cell r="E178">
            <v>2035.4232275699999</v>
          </cell>
        </row>
        <row r="179">
          <cell r="E179">
            <v>0</v>
          </cell>
        </row>
        <row r="180">
          <cell r="E180">
            <v>0</v>
          </cell>
        </row>
        <row r="181">
          <cell r="E181">
            <v>0</v>
          </cell>
        </row>
        <row r="182">
          <cell r="E182">
            <v>0</v>
          </cell>
        </row>
        <row r="183">
          <cell r="E183">
            <v>0</v>
          </cell>
        </row>
        <row r="184">
          <cell r="E184">
            <v>1722.8262586600001</v>
          </cell>
        </row>
        <row r="185">
          <cell r="E185">
            <v>0</v>
          </cell>
        </row>
        <row r="186">
          <cell r="E186">
            <v>249.71148191999998</v>
          </cell>
        </row>
        <row r="187">
          <cell r="E187">
            <v>7.1160000000000003E-5</v>
          </cell>
        </row>
        <row r="188">
          <cell r="E188">
            <v>0</v>
          </cell>
        </row>
        <row r="189">
          <cell r="E189">
            <v>0</v>
          </cell>
        </row>
        <row r="190">
          <cell r="E190">
            <v>0</v>
          </cell>
        </row>
        <row r="191">
          <cell r="E191">
            <v>0</v>
          </cell>
        </row>
        <row r="192">
          <cell r="E192">
            <v>0</v>
          </cell>
        </row>
        <row r="193">
          <cell r="E193">
            <v>0</v>
          </cell>
        </row>
        <row r="194">
          <cell r="E194">
            <v>0</v>
          </cell>
        </row>
        <row r="195">
          <cell r="E195">
            <v>62.885486989999997</v>
          </cell>
        </row>
        <row r="196">
          <cell r="E196">
            <v>1707.9021018400003</v>
          </cell>
        </row>
        <row r="197">
          <cell r="E197">
            <v>17.98405863</v>
          </cell>
        </row>
        <row r="198">
          <cell r="E198">
            <v>761.11680203000003</v>
          </cell>
        </row>
        <row r="199">
          <cell r="E199">
            <v>0</v>
          </cell>
        </row>
        <row r="200">
          <cell r="E200">
            <v>0</v>
          </cell>
        </row>
        <row r="201">
          <cell r="E201">
            <v>761.11680203000003</v>
          </cell>
        </row>
        <row r="202">
          <cell r="E202">
            <v>38.924920190000002</v>
          </cell>
        </row>
        <row r="203">
          <cell r="E203">
            <v>0</v>
          </cell>
        </row>
        <row r="204">
          <cell r="E204">
            <v>0</v>
          </cell>
        </row>
        <row r="205">
          <cell r="E205">
            <v>339.40473422000002</v>
          </cell>
        </row>
        <row r="206">
          <cell r="E206">
            <v>100.16408167</v>
          </cell>
        </row>
        <row r="207">
          <cell r="E207">
            <v>290.37430080000001</v>
          </cell>
        </row>
        <row r="208">
          <cell r="E208">
            <v>87.099688</v>
          </cell>
        </row>
        <row r="209">
          <cell r="E209">
            <v>60.00876538</v>
          </cell>
        </row>
        <row r="210">
          <cell r="E210">
            <v>36.226324130000002</v>
          </cell>
        </row>
        <row r="211">
          <cell r="E211">
            <v>9.9522705299999981</v>
          </cell>
        </row>
        <row r="212">
          <cell r="E212">
            <v>0.49426726999999993</v>
          </cell>
        </row>
        <row r="213">
          <cell r="E213">
            <v>53.251576989999812</v>
          </cell>
        </row>
        <row r="214">
          <cell r="E214">
            <v>0.77734045000000007</v>
          </cell>
        </row>
        <row r="215">
          <cell r="E215">
            <v>0.77734045000000007</v>
          </cell>
        </row>
        <row r="216">
          <cell r="E216">
            <v>0</v>
          </cell>
        </row>
        <row r="217">
          <cell r="E217">
            <v>0</v>
          </cell>
        </row>
        <row r="218">
          <cell r="E218">
            <v>0</v>
          </cell>
        </row>
        <row r="219">
          <cell r="E219">
            <v>0</v>
          </cell>
        </row>
        <row r="220">
          <cell r="E220">
            <v>0</v>
          </cell>
        </row>
        <row r="221">
          <cell r="E221">
            <v>245.38918018000007</v>
          </cell>
        </row>
        <row r="222">
          <cell r="E222">
            <v>245.38918018000007</v>
          </cell>
        </row>
        <row r="227">
          <cell r="E227">
            <v>0</v>
          </cell>
        </row>
        <row r="228">
          <cell r="E228">
            <v>0</v>
          </cell>
        </row>
        <row r="229">
          <cell r="E229">
            <v>0</v>
          </cell>
        </row>
        <row r="230">
          <cell r="E230">
            <v>0</v>
          </cell>
        </row>
        <row r="231">
          <cell r="E231">
            <v>0</v>
          </cell>
        </row>
        <row r="232">
          <cell r="E232">
            <v>0</v>
          </cell>
        </row>
        <row r="233">
          <cell r="E233">
            <v>45.396118400000006</v>
          </cell>
        </row>
        <row r="234">
          <cell r="E234">
            <v>45.366117930000009</v>
          </cell>
        </row>
        <row r="235">
          <cell r="E235">
            <v>0</v>
          </cell>
        </row>
        <row r="236">
          <cell r="E236">
            <v>0</v>
          </cell>
        </row>
        <row r="237">
          <cell r="E237">
            <v>0</v>
          </cell>
        </row>
        <row r="238">
          <cell r="E238">
            <v>0</v>
          </cell>
        </row>
        <row r="239">
          <cell r="E239">
            <v>0</v>
          </cell>
        </row>
        <row r="240">
          <cell r="E240">
            <v>0</v>
          </cell>
        </row>
        <row r="241">
          <cell r="E241">
            <v>0</v>
          </cell>
        </row>
        <row r="242">
          <cell r="E242">
            <v>0</v>
          </cell>
        </row>
        <row r="243">
          <cell r="E243">
            <v>0</v>
          </cell>
        </row>
        <row r="244">
          <cell r="E244">
            <v>0</v>
          </cell>
        </row>
        <row r="245">
          <cell r="E245">
            <v>3.0000470000000001E-2</v>
          </cell>
        </row>
        <row r="246">
          <cell r="E246">
            <v>169.79039714000001</v>
          </cell>
        </row>
        <row r="247">
          <cell r="E247">
            <v>0</v>
          </cell>
        </row>
        <row r="248">
          <cell r="E248">
            <v>0</v>
          </cell>
        </row>
        <row r="249">
          <cell r="E249">
            <v>0</v>
          </cell>
        </row>
        <row r="250">
          <cell r="E250">
            <v>0</v>
          </cell>
        </row>
        <row r="251">
          <cell r="E251">
            <v>169.79039714000001</v>
          </cell>
        </row>
        <row r="252">
          <cell r="E252">
            <v>0</v>
          </cell>
        </row>
        <row r="262">
          <cell r="E262">
            <v>263.601</v>
          </cell>
        </row>
        <row r="264">
          <cell r="E264" t="str">
            <v>-</v>
          </cell>
        </row>
        <row r="265">
          <cell r="E265">
            <v>583.84293492999996</v>
          </cell>
        </row>
        <row r="276">
          <cell r="E276">
            <v>484.56520042000011</v>
          </cell>
        </row>
        <row r="277">
          <cell r="E277">
            <v>315.97910166000014</v>
          </cell>
        </row>
        <row r="278">
          <cell r="E278">
            <v>0</v>
          </cell>
        </row>
        <row r="279">
          <cell r="E279">
            <v>0</v>
          </cell>
        </row>
        <row r="280">
          <cell r="E280">
            <v>12.106501185600569</v>
          </cell>
        </row>
        <row r="281">
          <cell r="E281">
            <v>12.028602210000001</v>
          </cell>
        </row>
        <row r="282">
          <cell r="E282">
            <v>0</v>
          </cell>
        </row>
        <row r="283">
          <cell r="E283">
            <v>0</v>
          </cell>
        </row>
        <row r="284">
          <cell r="E284">
            <v>0</v>
          </cell>
        </row>
        <row r="285">
          <cell r="E285">
            <v>0</v>
          </cell>
        </row>
        <row r="286">
          <cell r="E286">
            <v>0</v>
          </cell>
        </row>
        <row r="287">
          <cell r="E287">
            <v>0</v>
          </cell>
        </row>
        <row r="288">
          <cell r="E288">
            <v>0</v>
          </cell>
        </row>
        <row r="289">
          <cell r="E289">
            <v>0</v>
          </cell>
        </row>
        <row r="290">
          <cell r="E290">
            <v>0</v>
          </cell>
        </row>
        <row r="291">
          <cell r="E291">
            <v>0</v>
          </cell>
        </row>
        <row r="292">
          <cell r="E292">
            <v>87.171233324399282</v>
          </cell>
        </row>
        <row r="293">
          <cell r="E293">
            <v>7.6302153899999912</v>
          </cell>
        </row>
        <row r="294">
          <cell r="E294">
            <v>437.93566754</v>
          </cell>
        </row>
        <row r="295">
          <cell r="E295">
            <v>0</v>
          </cell>
        </row>
        <row r="296">
          <cell r="E296">
            <v>0</v>
          </cell>
        </row>
        <row r="297">
          <cell r="E297">
            <v>93.908150907999982</v>
          </cell>
        </row>
        <row r="298">
          <cell r="E298">
            <v>0</v>
          </cell>
        </row>
        <row r="299">
          <cell r="E299">
            <v>0</v>
          </cell>
        </row>
        <row r="300">
          <cell r="E300">
            <v>93.908150907999982</v>
          </cell>
        </row>
        <row r="301">
          <cell r="E301">
            <v>0</v>
          </cell>
        </row>
        <row r="302">
          <cell r="E302">
            <v>3.5144216620000006</v>
          </cell>
        </row>
        <row r="303">
          <cell r="E303">
            <v>0</v>
          </cell>
        </row>
        <row r="304">
          <cell r="E304">
            <v>0</v>
          </cell>
        </row>
        <row r="305">
          <cell r="E305">
            <v>0</v>
          </cell>
        </row>
        <row r="306">
          <cell r="E306">
            <v>15.89703709</v>
          </cell>
        </row>
        <row r="307">
          <cell r="E307">
            <v>0</v>
          </cell>
        </row>
        <row r="308">
          <cell r="E308">
            <v>58.475762119999999</v>
          </cell>
        </row>
        <row r="309">
          <cell r="E309">
            <v>0</v>
          </cell>
        </row>
        <row r="310">
          <cell r="E310">
            <v>157.97342166000053</v>
          </cell>
        </row>
        <row r="311">
          <cell r="E311">
            <v>0</v>
          </cell>
        </row>
        <row r="312">
          <cell r="E312">
            <v>40.064307869999944</v>
          </cell>
        </row>
        <row r="313">
          <cell r="E313">
            <v>0</v>
          </cell>
        </row>
        <row r="314">
          <cell r="E314">
            <v>14.620032229999502</v>
          </cell>
        </row>
        <row r="315">
          <cell r="E315">
            <v>0</v>
          </cell>
        </row>
        <row r="316">
          <cell r="E316">
            <v>53.482533999999994</v>
          </cell>
        </row>
        <row r="318">
          <cell r="E318" t="str">
            <v>-</v>
          </cell>
        </row>
        <row r="319">
          <cell r="E319" t="str">
            <v>-</v>
          </cell>
        </row>
        <row r="320">
          <cell r="E320" t="str">
            <v>-</v>
          </cell>
        </row>
        <row r="321">
          <cell r="E321" t="str">
            <v>-</v>
          </cell>
        </row>
        <row r="322">
          <cell r="E322" t="str">
            <v>-</v>
          </cell>
        </row>
        <row r="323">
          <cell r="E323">
            <v>97.453873675008168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3"/>
  <sheetViews>
    <sheetView tabSelected="1" zoomScale="85" zoomScaleNormal="85" workbookViewId="0">
      <selection activeCell="J14" sqref="J14:K14"/>
    </sheetView>
  </sheetViews>
  <sheetFormatPr defaultColWidth="10.28515625" defaultRowHeight="15.75" x14ac:dyDescent="0.25"/>
  <cols>
    <col min="1" max="1" width="6.42578125" style="37" customWidth="1"/>
    <col min="2" max="2" width="85.28515625" style="36" customWidth="1"/>
    <col min="3" max="3" width="10.42578125" style="38" customWidth="1"/>
    <col min="4" max="4" width="14.140625" style="38" customWidth="1"/>
    <col min="5" max="5" width="14" style="38" customWidth="1"/>
    <col min="6" max="6" width="13.42578125" style="39" customWidth="1"/>
    <col min="7" max="7" width="14.5703125" style="1" customWidth="1"/>
    <col min="8" max="8" width="13.28515625" style="1" customWidth="1"/>
    <col min="9" max="9" width="14" style="1" customWidth="1"/>
    <col min="10" max="10" width="14.5703125" style="1" customWidth="1"/>
    <col min="11" max="11" width="14.140625" style="1" customWidth="1"/>
    <col min="12" max="12" width="13.140625" style="1" customWidth="1"/>
    <col min="13" max="13" width="14.85546875" style="1" customWidth="1"/>
    <col min="14" max="14" width="13.28515625" style="1" customWidth="1"/>
    <col min="15" max="15" width="14" style="1" customWidth="1"/>
    <col min="16" max="16" width="13.7109375" style="2" customWidth="1"/>
    <col min="17" max="17" width="15.5703125" style="1" customWidth="1"/>
    <col min="18" max="18" width="15" style="1" customWidth="1"/>
    <col min="19" max="19" width="15.5703125" style="1" customWidth="1"/>
    <col min="20" max="16384" width="10.28515625" style="1"/>
  </cols>
  <sheetData>
    <row r="1" spans="1:19" ht="15.6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P1" s="1"/>
    </row>
    <row r="2" spans="1:19" ht="15.6" customHeight="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P2" s="1"/>
    </row>
    <row r="3" spans="1:19" x14ac:dyDescent="0.25">
      <c r="B3" s="40"/>
      <c r="E3" s="39"/>
      <c r="F3" s="1"/>
      <c r="P3" s="1"/>
    </row>
    <row r="4" spans="1:19" ht="21.75" customHeight="1" x14ac:dyDescent="0.25">
      <c r="A4" s="86" t="s">
        <v>739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P4" s="1"/>
    </row>
    <row r="5" spans="1:19" x14ac:dyDescent="0.25">
      <c r="A5" s="87" t="s">
        <v>740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P5" s="1"/>
    </row>
    <row r="6" spans="1:19" ht="31.15" customHeight="1" x14ac:dyDescent="0.25">
      <c r="A6" s="86" t="s">
        <v>730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P6" s="1"/>
    </row>
    <row r="7" spans="1:19" ht="30" customHeight="1" x14ac:dyDescent="0.25">
      <c r="A7" s="86" t="s">
        <v>744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P7" s="1"/>
    </row>
    <row r="8" spans="1:19" ht="18.75" x14ac:dyDescent="0.25">
      <c r="B8" s="41"/>
      <c r="E8" s="39"/>
      <c r="F8" s="1"/>
      <c r="P8" s="1"/>
    </row>
    <row r="9" spans="1:19" ht="24" customHeight="1" x14ac:dyDescent="0.25">
      <c r="A9" s="83" t="s">
        <v>745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P9" s="1"/>
    </row>
    <row r="10" spans="1:19" ht="12.6" customHeight="1" x14ac:dyDescent="0.25">
      <c r="A10" s="84" t="s">
        <v>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P10" s="1"/>
    </row>
    <row r="11" spans="1:19" x14ac:dyDescent="0.25">
      <c r="A11" s="1"/>
      <c r="B11" s="1"/>
      <c r="C11" s="1"/>
      <c r="D11" s="1"/>
      <c r="E11" s="1"/>
      <c r="F11" s="42"/>
      <c r="H11" s="42"/>
      <c r="I11" s="43"/>
      <c r="J11" s="42"/>
      <c r="K11" s="43"/>
      <c r="L11" s="42"/>
      <c r="M11" s="43"/>
      <c r="N11" s="42"/>
      <c r="O11" s="43"/>
      <c r="P11" s="42"/>
    </row>
    <row r="12" spans="1:19" x14ac:dyDescent="0.25">
      <c r="A12" s="1"/>
      <c r="B12" s="1"/>
      <c r="C12" s="1"/>
      <c r="D12" s="1"/>
      <c r="E12" s="1"/>
      <c r="F12" s="1"/>
      <c r="P12" s="1"/>
    </row>
    <row r="13" spans="1:19" ht="18.75" customHeight="1" x14ac:dyDescent="0.25">
      <c r="A13" s="67" t="s">
        <v>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spans="1:19" s="2" customFormat="1" ht="46.5" customHeight="1" x14ac:dyDescent="0.25">
      <c r="A14" s="68" t="s">
        <v>3</v>
      </c>
      <c r="B14" s="70" t="s">
        <v>4</v>
      </c>
      <c r="C14" s="70" t="s">
        <v>5</v>
      </c>
      <c r="D14" s="3" t="s">
        <v>731</v>
      </c>
      <c r="E14" s="3" t="s">
        <v>732</v>
      </c>
      <c r="F14" s="72" t="s">
        <v>733</v>
      </c>
      <c r="G14" s="73"/>
      <c r="H14" s="74" t="s">
        <v>734</v>
      </c>
      <c r="I14" s="75"/>
      <c r="J14" s="72" t="s">
        <v>735</v>
      </c>
      <c r="K14" s="73"/>
      <c r="L14" s="74" t="s">
        <v>736</v>
      </c>
      <c r="M14" s="75"/>
      <c r="N14" s="74" t="s">
        <v>737</v>
      </c>
      <c r="O14" s="75"/>
      <c r="P14" s="74" t="s">
        <v>738</v>
      </c>
      <c r="Q14" s="75"/>
      <c r="R14" s="74" t="s">
        <v>6</v>
      </c>
      <c r="S14" s="75"/>
    </row>
    <row r="15" spans="1:19" s="2" customFormat="1" ht="63.75" x14ac:dyDescent="0.25">
      <c r="A15" s="69"/>
      <c r="B15" s="71"/>
      <c r="C15" s="71"/>
      <c r="D15" s="4" t="s">
        <v>7</v>
      </c>
      <c r="E15" s="4" t="s">
        <v>7</v>
      </c>
      <c r="F15" s="4" t="s">
        <v>9</v>
      </c>
      <c r="G15" s="4" t="s">
        <v>7</v>
      </c>
      <c r="H15" s="4" t="s">
        <v>9</v>
      </c>
      <c r="I15" s="4" t="s">
        <v>8</v>
      </c>
      <c r="J15" s="4" t="s">
        <v>9</v>
      </c>
      <c r="K15" s="4" t="s">
        <v>8</v>
      </c>
      <c r="L15" s="4" t="s">
        <v>9</v>
      </c>
      <c r="M15" s="4" t="s">
        <v>8</v>
      </c>
      <c r="N15" s="4" t="s">
        <v>9</v>
      </c>
      <c r="O15" s="4" t="s">
        <v>8</v>
      </c>
      <c r="P15" s="4" t="s">
        <v>9</v>
      </c>
      <c r="Q15" s="4" t="s">
        <v>8</v>
      </c>
      <c r="R15" s="4" t="s">
        <v>9</v>
      </c>
      <c r="S15" s="4" t="s">
        <v>8</v>
      </c>
    </row>
    <row r="16" spans="1:19" s="8" customFormat="1" x14ac:dyDescent="0.25">
      <c r="A16" s="5">
        <v>1</v>
      </c>
      <c r="B16" s="6">
        <v>2</v>
      </c>
      <c r="C16" s="6">
        <v>3</v>
      </c>
      <c r="D16" s="7" t="s">
        <v>10</v>
      </c>
      <c r="E16" s="7" t="s">
        <v>11</v>
      </c>
      <c r="F16" s="7" t="s">
        <v>12</v>
      </c>
      <c r="G16" s="7" t="s">
        <v>13</v>
      </c>
      <c r="H16" s="7" t="s">
        <v>14</v>
      </c>
      <c r="I16" s="7" t="s">
        <v>15</v>
      </c>
      <c r="J16" s="7" t="s">
        <v>16</v>
      </c>
      <c r="K16" s="7" t="s">
        <v>17</v>
      </c>
      <c r="L16" s="7" t="s">
        <v>18</v>
      </c>
      <c r="M16" s="7" t="s">
        <v>19</v>
      </c>
      <c r="N16" s="7" t="s">
        <v>20</v>
      </c>
      <c r="O16" s="7" t="s">
        <v>21</v>
      </c>
      <c r="P16" s="7" t="s">
        <v>22</v>
      </c>
      <c r="Q16" s="7" t="s">
        <v>746</v>
      </c>
      <c r="R16" s="5" t="s">
        <v>23</v>
      </c>
      <c r="S16" s="6">
        <v>6</v>
      </c>
    </row>
    <row r="17" spans="1:19" s="9" customFormat="1" ht="18.75" x14ac:dyDescent="0.25">
      <c r="A17" s="64" t="s">
        <v>24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6"/>
    </row>
    <row r="18" spans="1:19" s="9" customFormat="1" x14ac:dyDescent="0.25">
      <c r="A18" s="10" t="s">
        <v>25</v>
      </c>
      <c r="B18" s="11" t="s">
        <v>26</v>
      </c>
      <c r="C18" s="12" t="s">
        <v>27</v>
      </c>
      <c r="D18" s="13">
        <v>1385.979</v>
      </c>
      <c r="E18" s="13">
        <v>1577.1000000000001</v>
      </c>
      <c r="F18" s="13">
        <v>1587.643</v>
      </c>
      <c r="G18" s="13">
        <f>G24+G26+G32</f>
        <v>1693.2701870400001</v>
      </c>
      <c r="H18" s="13">
        <v>1648.848</v>
      </c>
      <c r="I18" s="13">
        <f>I24+I26+I32</f>
        <v>1736.7532437008729</v>
      </c>
      <c r="J18" s="13">
        <f t="shared" ref="J18:Q18" si="0">J24+J26+J32</f>
        <v>1710.6479999999999</v>
      </c>
      <c r="K18" s="13">
        <f t="shared" si="0"/>
        <v>1828.8122031294849</v>
      </c>
      <c r="L18" s="13">
        <f t="shared" si="0"/>
        <v>1774.9170000000001</v>
      </c>
      <c r="M18" s="13">
        <f t="shared" si="0"/>
        <v>1909.8292376553861</v>
      </c>
      <c r="N18" s="13">
        <f t="shared" si="0"/>
        <v>1841.7539999999999</v>
      </c>
      <c r="O18" s="13">
        <f t="shared" si="0"/>
        <v>1993.5187383612979</v>
      </c>
      <c r="P18" s="13">
        <f t="shared" si="0"/>
        <v>1841.7539999999999</v>
      </c>
      <c r="Q18" s="13">
        <f t="shared" si="0"/>
        <v>2078.1046306960156</v>
      </c>
      <c r="R18" s="13">
        <v>8817.9210000000003</v>
      </c>
      <c r="S18" s="13">
        <f>I18+K18+M18+O18+Q18</f>
        <v>9547.0180535430572</v>
      </c>
    </row>
    <row r="19" spans="1:19" s="9" customFormat="1" x14ac:dyDescent="0.25">
      <c r="A19" s="10" t="s">
        <v>29</v>
      </c>
      <c r="B19" s="14" t="s">
        <v>30</v>
      </c>
      <c r="C19" s="12" t="s">
        <v>27</v>
      </c>
      <c r="D19" s="48" t="s">
        <v>28</v>
      </c>
      <c r="E19" s="13" t="s">
        <v>28</v>
      </c>
      <c r="F19" s="13" t="s">
        <v>28</v>
      </c>
      <c r="G19" s="13" t="s">
        <v>28</v>
      </c>
      <c r="H19" s="13" t="s">
        <v>28</v>
      </c>
      <c r="I19" s="13" t="s">
        <v>28</v>
      </c>
      <c r="J19" s="13" t="s">
        <v>28</v>
      </c>
      <c r="K19" s="13" t="s">
        <v>28</v>
      </c>
      <c r="L19" s="13" t="s">
        <v>28</v>
      </c>
      <c r="M19" s="13" t="s">
        <v>28</v>
      </c>
      <c r="N19" s="13" t="s">
        <v>28</v>
      </c>
      <c r="O19" s="13" t="s">
        <v>28</v>
      </c>
      <c r="P19" s="13" t="s">
        <v>28</v>
      </c>
      <c r="Q19" s="13" t="s">
        <v>28</v>
      </c>
      <c r="R19" s="13" t="s">
        <v>28</v>
      </c>
      <c r="S19" s="13" t="s">
        <v>28</v>
      </c>
    </row>
    <row r="20" spans="1:19" s="9" customFormat="1" ht="31.5" x14ac:dyDescent="0.25">
      <c r="A20" s="10" t="s">
        <v>31</v>
      </c>
      <c r="B20" s="15" t="s">
        <v>32</v>
      </c>
      <c r="C20" s="12" t="s">
        <v>27</v>
      </c>
      <c r="D20" s="13" t="s">
        <v>28</v>
      </c>
      <c r="E20" s="13" t="s">
        <v>28</v>
      </c>
      <c r="F20" s="13" t="s">
        <v>28</v>
      </c>
      <c r="G20" s="13" t="s">
        <v>28</v>
      </c>
      <c r="H20" s="13" t="s">
        <v>28</v>
      </c>
      <c r="I20" s="13" t="s">
        <v>28</v>
      </c>
      <c r="J20" s="13" t="s">
        <v>28</v>
      </c>
      <c r="K20" s="13" t="s">
        <v>28</v>
      </c>
      <c r="L20" s="13" t="s">
        <v>28</v>
      </c>
      <c r="M20" s="13" t="s">
        <v>28</v>
      </c>
      <c r="N20" s="13" t="s">
        <v>28</v>
      </c>
      <c r="O20" s="13" t="s">
        <v>28</v>
      </c>
      <c r="P20" s="13" t="s">
        <v>28</v>
      </c>
      <c r="Q20" s="13" t="s">
        <v>28</v>
      </c>
      <c r="R20" s="13" t="s">
        <v>28</v>
      </c>
      <c r="S20" s="13" t="s">
        <v>28</v>
      </c>
    </row>
    <row r="21" spans="1:19" s="9" customFormat="1" ht="31.5" x14ac:dyDescent="0.25">
      <c r="A21" s="10" t="s">
        <v>33</v>
      </c>
      <c r="B21" s="15" t="s">
        <v>34</v>
      </c>
      <c r="C21" s="12" t="s">
        <v>27</v>
      </c>
      <c r="D21" s="13" t="s">
        <v>28</v>
      </c>
      <c r="E21" s="13" t="s">
        <v>28</v>
      </c>
      <c r="F21" s="13" t="s">
        <v>28</v>
      </c>
      <c r="G21" s="13" t="s">
        <v>28</v>
      </c>
      <c r="H21" s="13" t="s">
        <v>28</v>
      </c>
      <c r="I21" s="13" t="s">
        <v>28</v>
      </c>
      <c r="J21" s="13" t="s">
        <v>28</v>
      </c>
      <c r="K21" s="13" t="s">
        <v>28</v>
      </c>
      <c r="L21" s="13" t="s">
        <v>28</v>
      </c>
      <c r="M21" s="13" t="s">
        <v>28</v>
      </c>
      <c r="N21" s="13" t="s">
        <v>28</v>
      </c>
      <c r="O21" s="13" t="s">
        <v>28</v>
      </c>
      <c r="P21" s="13" t="s">
        <v>28</v>
      </c>
      <c r="Q21" s="13" t="s">
        <v>28</v>
      </c>
      <c r="R21" s="13" t="s">
        <v>28</v>
      </c>
      <c r="S21" s="13" t="s">
        <v>28</v>
      </c>
    </row>
    <row r="22" spans="1:19" s="9" customFormat="1" ht="31.5" x14ac:dyDescent="0.25">
      <c r="A22" s="10" t="s">
        <v>35</v>
      </c>
      <c r="B22" s="15" t="s">
        <v>36</v>
      </c>
      <c r="C22" s="12" t="s">
        <v>27</v>
      </c>
      <c r="D22" s="13" t="s">
        <v>28</v>
      </c>
      <c r="E22" s="13" t="s">
        <v>28</v>
      </c>
      <c r="F22" s="13" t="s">
        <v>28</v>
      </c>
      <c r="G22" s="13" t="s">
        <v>28</v>
      </c>
      <c r="H22" s="13" t="s">
        <v>28</v>
      </c>
      <c r="I22" s="13" t="s">
        <v>28</v>
      </c>
      <c r="J22" s="13" t="s">
        <v>28</v>
      </c>
      <c r="K22" s="13" t="s">
        <v>28</v>
      </c>
      <c r="L22" s="13" t="s">
        <v>28</v>
      </c>
      <c r="M22" s="13" t="s">
        <v>28</v>
      </c>
      <c r="N22" s="13" t="s">
        <v>28</v>
      </c>
      <c r="O22" s="13" t="s">
        <v>28</v>
      </c>
      <c r="P22" s="13" t="s">
        <v>28</v>
      </c>
      <c r="Q22" s="13" t="s">
        <v>28</v>
      </c>
      <c r="R22" s="13" t="s">
        <v>28</v>
      </c>
      <c r="S22" s="13" t="s">
        <v>28</v>
      </c>
    </row>
    <row r="23" spans="1:19" s="9" customFormat="1" x14ac:dyDescent="0.25">
      <c r="A23" s="10" t="s">
        <v>37</v>
      </c>
      <c r="B23" s="14" t="s">
        <v>38</v>
      </c>
      <c r="C23" s="12" t="s">
        <v>27</v>
      </c>
      <c r="D23" s="13" t="s">
        <v>28</v>
      </c>
      <c r="E23" s="13" t="s">
        <v>28</v>
      </c>
      <c r="F23" s="13" t="s">
        <v>28</v>
      </c>
      <c r="G23" s="13" t="s">
        <v>28</v>
      </c>
      <c r="H23" s="13" t="s">
        <v>28</v>
      </c>
      <c r="I23" s="13" t="s">
        <v>28</v>
      </c>
      <c r="J23" s="13" t="s">
        <v>28</v>
      </c>
      <c r="K23" s="13" t="s">
        <v>28</v>
      </c>
      <c r="L23" s="13" t="s">
        <v>28</v>
      </c>
      <c r="M23" s="13" t="s">
        <v>28</v>
      </c>
      <c r="N23" s="13" t="s">
        <v>28</v>
      </c>
      <c r="O23" s="13" t="s">
        <v>28</v>
      </c>
      <c r="P23" s="13" t="s">
        <v>28</v>
      </c>
      <c r="Q23" s="13" t="s">
        <v>28</v>
      </c>
      <c r="R23" s="13" t="s">
        <v>28</v>
      </c>
      <c r="S23" s="13" t="s">
        <v>28</v>
      </c>
    </row>
    <row r="24" spans="1:19" s="60" customFormat="1" x14ac:dyDescent="0.25">
      <c r="A24" s="57" t="s">
        <v>39</v>
      </c>
      <c r="B24" s="61" t="s">
        <v>40</v>
      </c>
      <c r="C24" s="59" t="s">
        <v>27</v>
      </c>
      <c r="D24" s="48">
        <v>1307.8879999999999</v>
      </c>
      <c r="E24" s="48">
        <v>1410.0550000000001</v>
      </c>
      <c r="F24" s="48">
        <v>1479.444</v>
      </c>
      <c r="G24" s="48">
        <f>'[7]АО "КЭС"'!$AD$9/1000</f>
        <v>1473.1980317900002</v>
      </c>
      <c r="H24" s="48">
        <v>1543.2159999999999</v>
      </c>
      <c r="I24" s="48">
        <f>'[7]АО "КЭС"'!$AE$9/1000</f>
        <v>1597.2215437008729</v>
      </c>
      <c r="J24" s="48">
        <v>1604.9449999999999</v>
      </c>
      <c r="K24" s="48">
        <f>'[7]АО "КЭС"'!$AF$9/1000</f>
        <v>1676.0226131294849</v>
      </c>
      <c r="L24" s="48">
        <v>1669.1420000000001</v>
      </c>
      <c r="M24" s="48">
        <f>'[7]АО "КЭС"'!$AG$9/1000</f>
        <v>1743.0635176553862</v>
      </c>
      <c r="N24" s="48">
        <v>1735.9079999999999</v>
      </c>
      <c r="O24" s="48">
        <f>'[7]АО "КЭС"'!$AH$9/1000</f>
        <v>1812.7860583612978</v>
      </c>
      <c r="P24" s="48">
        <v>1735.9079999999999</v>
      </c>
      <c r="Q24" s="62">
        <f>'[7]АО "КЭС"'!$AI$9/1000</f>
        <v>1885.2975006960155</v>
      </c>
      <c r="R24" s="48">
        <v>8289.1189999999988</v>
      </c>
      <c r="S24" s="48">
        <f>I24+K24+M24+O24+Q24</f>
        <v>8714.3912335430559</v>
      </c>
    </row>
    <row r="25" spans="1:19" s="9" customFormat="1" x14ac:dyDescent="0.25">
      <c r="A25" s="10" t="s">
        <v>41</v>
      </c>
      <c r="B25" s="14" t="s">
        <v>42</v>
      </c>
      <c r="C25" s="12" t="s">
        <v>27</v>
      </c>
      <c r="D25" s="13" t="s">
        <v>28</v>
      </c>
      <c r="E25" s="13" t="s">
        <v>28</v>
      </c>
      <c r="F25" s="13" t="s">
        <v>28</v>
      </c>
      <c r="G25" s="13" t="s">
        <v>28</v>
      </c>
      <c r="H25" s="13" t="s">
        <v>28</v>
      </c>
      <c r="I25" s="13" t="s">
        <v>28</v>
      </c>
      <c r="J25" s="13" t="s">
        <v>28</v>
      </c>
      <c r="K25" s="13" t="s">
        <v>28</v>
      </c>
      <c r="L25" s="13" t="s">
        <v>28</v>
      </c>
      <c r="M25" s="13" t="s">
        <v>28</v>
      </c>
      <c r="N25" s="13" t="s">
        <v>28</v>
      </c>
      <c r="O25" s="13" t="s">
        <v>28</v>
      </c>
      <c r="P25" s="13" t="s">
        <v>28</v>
      </c>
      <c r="Q25" s="13" t="s">
        <v>28</v>
      </c>
      <c r="R25" s="13" t="s">
        <v>28</v>
      </c>
      <c r="S25" s="13" t="s">
        <v>28</v>
      </c>
    </row>
    <row r="26" spans="1:19" s="9" customFormat="1" x14ac:dyDescent="0.25">
      <c r="A26" s="10" t="s">
        <v>43</v>
      </c>
      <c r="B26" s="14" t="s">
        <v>44</v>
      </c>
      <c r="C26" s="12" t="s">
        <v>27</v>
      </c>
      <c r="D26" s="13">
        <v>50.085000000000001</v>
      </c>
      <c r="E26" s="13">
        <v>130.624</v>
      </c>
      <c r="F26" s="13">
        <v>74.018000000000001</v>
      </c>
      <c r="G26" s="13">
        <f>'[7]АО "КЭС"'!$AD$10/1000</f>
        <v>169.55129001</v>
      </c>
      <c r="H26" s="13">
        <v>71.450999999999993</v>
      </c>
      <c r="I26" s="13">
        <f>'[7]АО "КЭС"'!$AE$10/1000</f>
        <v>89.801000000000002</v>
      </c>
      <c r="J26" s="13">
        <v>71.522000000000006</v>
      </c>
      <c r="K26" s="13">
        <f>'[7]АО "КЭС"'!$AF$10/1000</f>
        <v>95.546999999999997</v>
      </c>
      <c r="L26" s="13">
        <v>71.593999999999994</v>
      </c>
      <c r="M26" s="13">
        <f>'[7]АО "КЭС"'!$AG$10/1000</f>
        <v>101.002</v>
      </c>
      <c r="N26" s="13">
        <v>71.665000000000006</v>
      </c>
      <c r="O26" s="13">
        <f>'[7]АО "КЭС"'!$AH$10/1000</f>
        <v>102.88200000000001</v>
      </c>
      <c r="P26" s="13">
        <v>71.665000000000006</v>
      </c>
      <c r="Q26" s="21">
        <f>'[7]АО "КЭС"'!$AI$10/1000</f>
        <v>103.27800000000001</v>
      </c>
      <c r="R26" s="13">
        <v>357.89700000000005</v>
      </c>
      <c r="S26" s="13">
        <f>I26+K26+M26+O26+Q26</f>
        <v>492.51000000000005</v>
      </c>
    </row>
    <row r="27" spans="1:19" s="9" customFormat="1" x14ac:dyDescent="0.25">
      <c r="A27" s="10" t="s">
        <v>45</v>
      </c>
      <c r="B27" s="14" t="s">
        <v>46</v>
      </c>
      <c r="C27" s="12" t="s">
        <v>27</v>
      </c>
      <c r="D27" s="13" t="s">
        <v>28</v>
      </c>
      <c r="E27" s="13" t="s">
        <v>28</v>
      </c>
      <c r="F27" s="13" t="s">
        <v>28</v>
      </c>
      <c r="G27" s="13" t="s">
        <v>28</v>
      </c>
      <c r="H27" s="13" t="s">
        <v>28</v>
      </c>
      <c r="I27" s="13" t="s">
        <v>28</v>
      </c>
      <c r="J27" s="13" t="s">
        <v>28</v>
      </c>
      <c r="K27" s="13" t="s">
        <v>28</v>
      </c>
      <c r="L27" s="13" t="s">
        <v>28</v>
      </c>
      <c r="M27" s="13" t="s">
        <v>28</v>
      </c>
      <c r="N27" s="13" t="s">
        <v>28</v>
      </c>
      <c r="O27" s="13" t="s">
        <v>28</v>
      </c>
      <c r="P27" s="13" t="s">
        <v>28</v>
      </c>
      <c r="Q27" s="13" t="s">
        <v>28</v>
      </c>
      <c r="R27" s="13" t="s">
        <v>28</v>
      </c>
      <c r="S27" s="13" t="s">
        <v>28</v>
      </c>
    </row>
    <row r="28" spans="1:19" s="9" customFormat="1" x14ac:dyDescent="0.25">
      <c r="A28" s="10" t="s">
        <v>47</v>
      </c>
      <c r="B28" s="14" t="s">
        <v>48</v>
      </c>
      <c r="C28" s="12" t="s">
        <v>27</v>
      </c>
      <c r="D28" s="13" t="s">
        <v>28</v>
      </c>
      <c r="E28" s="13" t="s">
        <v>28</v>
      </c>
      <c r="F28" s="13" t="s">
        <v>28</v>
      </c>
      <c r="G28" s="13" t="s">
        <v>28</v>
      </c>
      <c r="H28" s="13" t="s">
        <v>28</v>
      </c>
      <c r="I28" s="13" t="s">
        <v>28</v>
      </c>
      <c r="J28" s="13" t="s">
        <v>28</v>
      </c>
      <c r="K28" s="13" t="s">
        <v>28</v>
      </c>
      <c r="L28" s="13" t="s">
        <v>28</v>
      </c>
      <c r="M28" s="13" t="s">
        <v>28</v>
      </c>
      <c r="N28" s="13" t="s">
        <v>28</v>
      </c>
      <c r="O28" s="13" t="s">
        <v>28</v>
      </c>
      <c r="P28" s="13" t="s">
        <v>28</v>
      </c>
      <c r="Q28" s="13" t="s">
        <v>28</v>
      </c>
      <c r="R28" s="13" t="s">
        <v>28</v>
      </c>
      <c r="S28" s="13" t="s">
        <v>28</v>
      </c>
    </row>
    <row r="29" spans="1:19" s="9" customFormat="1" ht="31.5" x14ac:dyDescent="0.25">
      <c r="A29" s="10" t="s">
        <v>49</v>
      </c>
      <c r="B29" s="15" t="s">
        <v>50</v>
      </c>
      <c r="C29" s="12" t="s">
        <v>27</v>
      </c>
      <c r="D29" s="13" t="s">
        <v>28</v>
      </c>
      <c r="E29" s="13" t="s">
        <v>28</v>
      </c>
      <c r="F29" s="13" t="s">
        <v>28</v>
      </c>
      <c r="G29" s="13" t="s">
        <v>28</v>
      </c>
      <c r="H29" s="13" t="s">
        <v>28</v>
      </c>
      <c r="I29" s="13" t="s">
        <v>28</v>
      </c>
      <c r="J29" s="13" t="s">
        <v>28</v>
      </c>
      <c r="K29" s="13" t="s">
        <v>28</v>
      </c>
      <c r="L29" s="13" t="s">
        <v>28</v>
      </c>
      <c r="M29" s="13" t="s">
        <v>28</v>
      </c>
      <c r="N29" s="13" t="s">
        <v>28</v>
      </c>
      <c r="O29" s="13" t="s">
        <v>28</v>
      </c>
      <c r="P29" s="13" t="s">
        <v>28</v>
      </c>
      <c r="Q29" s="13" t="s">
        <v>28</v>
      </c>
      <c r="R29" s="13" t="s">
        <v>28</v>
      </c>
      <c r="S29" s="13" t="s">
        <v>28</v>
      </c>
    </row>
    <row r="30" spans="1:19" s="9" customFormat="1" x14ac:dyDescent="0.25">
      <c r="A30" s="10" t="s">
        <v>51</v>
      </c>
      <c r="B30" s="16" t="s">
        <v>52</v>
      </c>
      <c r="C30" s="12" t="s">
        <v>27</v>
      </c>
      <c r="D30" s="13" t="s">
        <v>28</v>
      </c>
      <c r="E30" s="13" t="s">
        <v>28</v>
      </c>
      <c r="F30" s="13" t="s">
        <v>28</v>
      </c>
      <c r="G30" s="13" t="s">
        <v>28</v>
      </c>
      <c r="H30" s="13" t="s">
        <v>28</v>
      </c>
      <c r="I30" s="13" t="s">
        <v>28</v>
      </c>
      <c r="J30" s="13" t="s">
        <v>28</v>
      </c>
      <c r="K30" s="13" t="s">
        <v>28</v>
      </c>
      <c r="L30" s="13" t="s">
        <v>28</v>
      </c>
      <c r="M30" s="13" t="s">
        <v>28</v>
      </c>
      <c r="N30" s="13" t="s">
        <v>28</v>
      </c>
      <c r="O30" s="13" t="s">
        <v>28</v>
      </c>
      <c r="P30" s="13" t="s">
        <v>28</v>
      </c>
      <c r="Q30" s="13" t="s">
        <v>28</v>
      </c>
      <c r="R30" s="13" t="s">
        <v>28</v>
      </c>
      <c r="S30" s="13" t="s">
        <v>28</v>
      </c>
    </row>
    <row r="31" spans="1:19" s="9" customFormat="1" x14ac:dyDescent="0.25">
      <c r="A31" s="10" t="s">
        <v>53</v>
      </c>
      <c r="B31" s="16" t="s">
        <v>54</v>
      </c>
      <c r="C31" s="12" t="s">
        <v>27</v>
      </c>
      <c r="D31" s="13" t="s">
        <v>28</v>
      </c>
      <c r="E31" s="13" t="s">
        <v>28</v>
      </c>
      <c r="F31" s="13" t="s">
        <v>28</v>
      </c>
      <c r="G31" s="13" t="s">
        <v>28</v>
      </c>
      <c r="H31" s="13" t="s">
        <v>28</v>
      </c>
      <c r="I31" s="13" t="s">
        <v>28</v>
      </c>
      <c r="J31" s="13" t="s">
        <v>28</v>
      </c>
      <c r="K31" s="13" t="s">
        <v>28</v>
      </c>
      <c r="L31" s="13" t="s">
        <v>28</v>
      </c>
      <c r="M31" s="13" t="s">
        <v>28</v>
      </c>
      <c r="N31" s="13" t="s">
        <v>28</v>
      </c>
      <c r="O31" s="13" t="s">
        <v>28</v>
      </c>
      <c r="P31" s="13" t="s">
        <v>28</v>
      </c>
      <c r="Q31" s="13" t="s">
        <v>28</v>
      </c>
      <c r="R31" s="13" t="s">
        <v>28</v>
      </c>
      <c r="S31" s="13" t="s">
        <v>28</v>
      </c>
    </row>
    <row r="32" spans="1:19" s="9" customFormat="1" x14ac:dyDescent="0.25">
      <c r="A32" s="10" t="s">
        <v>55</v>
      </c>
      <c r="B32" s="14" t="s">
        <v>56</v>
      </c>
      <c r="C32" s="12" t="s">
        <v>27</v>
      </c>
      <c r="D32" s="13">
        <v>28.006</v>
      </c>
      <c r="E32" s="13">
        <v>36.420999999999999</v>
      </c>
      <c r="F32" s="13">
        <v>34.180999999999997</v>
      </c>
      <c r="G32" s="13">
        <f>'[7]АО "КЭС"'!$AD$12/1000</f>
        <v>50.520865239999999</v>
      </c>
      <c r="H32" s="13">
        <v>34.180999999999997</v>
      </c>
      <c r="I32" s="13">
        <f>'[7]АО "КЭС"'!$AE$12/1000</f>
        <v>49.730699999999999</v>
      </c>
      <c r="J32" s="13">
        <v>34.180999999999997</v>
      </c>
      <c r="K32" s="13">
        <f>'[7]АО "КЭС"'!$AF$12/1000</f>
        <v>57.24259</v>
      </c>
      <c r="L32" s="13">
        <v>34.180999999999997</v>
      </c>
      <c r="M32" s="13">
        <f>'[7]АО "КЭС"'!$AG$12/1000</f>
        <v>65.763720000000006</v>
      </c>
      <c r="N32" s="13">
        <v>34.180999999999997</v>
      </c>
      <c r="O32" s="13">
        <f>'[7]АО "КЭС"'!$AH$12/1000</f>
        <v>77.850679999999997</v>
      </c>
      <c r="P32" s="13">
        <v>34.180999999999997</v>
      </c>
      <c r="Q32" s="21">
        <f>'[7]АО "КЭС"'!$AI$12/1000</f>
        <v>89.529130000000009</v>
      </c>
      <c r="R32" s="13">
        <v>170.90499999999997</v>
      </c>
      <c r="S32" s="13">
        <f>I32+K32+M32+O32+Q32</f>
        <v>340.11682000000002</v>
      </c>
    </row>
    <row r="33" spans="1:19" s="9" customFormat="1" ht="31.5" x14ac:dyDescent="0.25">
      <c r="A33" s="10" t="s">
        <v>57</v>
      </c>
      <c r="B33" s="11" t="s">
        <v>58</v>
      </c>
      <c r="C33" s="12" t="s">
        <v>27</v>
      </c>
      <c r="D33" s="13">
        <v>1309.9639000000002</v>
      </c>
      <c r="E33" s="13">
        <v>1327.7828</v>
      </c>
      <c r="F33" s="13">
        <v>1399.6509999999998</v>
      </c>
      <c r="G33" s="13">
        <f>G39+G41+G47</f>
        <v>1460.6661683899997</v>
      </c>
      <c r="H33" s="13">
        <v>1447.442</v>
      </c>
      <c r="I33" s="13">
        <f>I39+I41+I47</f>
        <v>1441.00572714942</v>
      </c>
      <c r="J33" s="13">
        <f t="shared" ref="J33:Q33" si="1">J39+J41+J47</f>
        <v>1501.6940000000002</v>
      </c>
      <c r="K33" s="13">
        <f t="shared" si="1"/>
        <v>1503.2911247959319</v>
      </c>
      <c r="L33" s="13">
        <f t="shared" si="1"/>
        <v>1557.799</v>
      </c>
      <c r="M33" s="13">
        <f t="shared" si="1"/>
        <v>1560.33212034092</v>
      </c>
      <c r="N33" s="13">
        <f t="shared" si="1"/>
        <v>1615.1790000000001</v>
      </c>
      <c r="O33" s="13">
        <f t="shared" si="1"/>
        <v>1622.0508636218517</v>
      </c>
      <c r="P33" s="13">
        <f t="shared" si="1"/>
        <v>1615.1790000000001</v>
      </c>
      <c r="Q33" s="13">
        <f t="shared" si="1"/>
        <v>1680.7890885828208</v>
      </c>
      <c r="R33" s="13">
        <v>7737.2930000000006</v>
      </c>
      <c r="S33" s="13">
        <f>I33+K33+M33+O33+Q33</f>
        <v>7807.4689244909441</v>
      </c>
    </row>
    <row r="34" spans="1:19" s="9" customFormat="1" x14ac:dyDescent="0.25">
      <c r="A34" s="10" t="s">
        <v>59</v>
      </c>
      <c r="B34" s="14" t="s">
        <v>30</v>
      </c>
      <c r="C34" s="12" t="s">
        <v>27</v>
      </c>
      <c r="D34" s="13" t="s">
        <v>28</v>
      </c>
      <c r="E34" s="13" t="s">
        <v>28</v>
      </c>
      <c r="F34" s="13" t="s">
        <v>28</v>
      </c>
      <c r="G34" s="13" t="s">
        <v>28</v>
      </c>
      <c r="H34" s="13" t="s">
        <v>28</v>
      </c>
      <c r="I34" s="13" t="s">
        <v>28</v>
      </c>
      <c r="J34" s="13" t="s">
        <v>28</v>
      </c>
      <c r="K34" s="13" t="s">
        <v>28</v>
      </c>
      <c r="L34" s="13" t="s">
        <v>28</v>
      </c>
      <c r="M34" s="13" t="s">
        <v>28</v>
      </c>
      <c r="N34" s="13" t="s">
        <v>28</v>
      </c>
      <c r="O34" s="13" t="s">
        <v>28</v>
      </c>
      <c r="P34" s="13" t="s">
        <v>28</v>
      </c>
      <c r="Q34" s="13" t="s">
        <v>28</v>
      </c>
      <c r="R34" s="13" t="s">
        <v>28</v>
      </c>
      <c r="S34" s="13" t="s">
        <v>28</v>
      </c>
    </row>
    <row r="35" spans="1:19" s="9" customFormat="1" ht="31.5" x14ac:dyDescent="0.25">
      <c r="A35" s="10" t="s">
        <v>60</v>
      </c>
      <c r="B35" s="17" t="s">
        <v>32</v>
      </c>
      <c r="C35" s="12" t="s">
        <v>27</v>
      </c>
      <c r="D35" s="13" t="s">
        <v>28</v>
      </c>
      <c r="E35" s="13" t="s">
        <v>28</v>
      </c>
      <c r="F35" s="13" t="s">
        <v>28</v>
      </c>
      <c r="G35" s="13" t="s">
        <v>28</v>
      </c>
      <c r="H35" s="13" t="s">
        <v>28</v>
      </c>
      <c r="I35" s="13" t="s">
        <v>28</v>
      </c>
      <c r="J35" s="13" t="s">
        <v>28</v>
      </c>
      <c r="K35" s="13" t="s">
        <v>28</v>
      </c>
      <c r="L35" s="13" t="s">
        <v>28</v>
      </c>
      <c r="M35" s="13" t="s">
        <v>28</v>
      </c>
      <c r="N35" s="13" t="s">
        <v>28</v>
      </c>
      <c r="O35" s="13" t="s">
        <v>28</v>
      </c>
      <c r="P35" s="13" t="s">
        <v>28</v>
      </c>
      <c r="Q35" s="13" t="s">
        <v>28</v>
      </c>
      <c r="R35" s="13" t="s">
        <v>28</v>
      </c>
      <c r="S35" s="13" t="s">
        <v>28</v>
      </c>
    </row>
    <row r="36" spans="1:19" s="9" customFormat="1" ht="31.5" x14ac:dyDescent="0.25">
      <c r="A36" s="10" t="s">
        <v>61</v>
      </c>
      <c r="B36" s="17" t="s">
        <v>34</v>
      </c>
      <c r="C36" s="12" t="s">
        <v>27</v>
      </c>
      <c r="D36" s="13" t="s">
        <v>28</v>
      </c>
      <c r="E36" s="13" t="s">
        <v>28</v>
      </c>
      <c r="F36" s="13" t="s">
        <v>28</v>
      </c>
      <c r="G36" s="13" t="s">
        <v>28</v>
      </c>
      <c r="H36" s="13" t="s">
        <v>28</v>
      </c>
      <c r="I36" s="13" t="s">
        <v>28</v>
      </c>
      <c r="J36" s="13" t="s">
        <v>28</v>
      </c>
      <c r="K36" s="13" t="s">
        <v>28</v>
      </c>
      <c r="L36" s="13" t="s">
        <v>28</v>
      </c>
      <c r="M36" s="13" t="s">
        <v>28</v>
      </c>
      <c r="N36" s="13" t="s">
        <v>28</v>
      </c>
      <c r="O36" s="13" t="s">
        <v>28</v>
      </c>
      <c r="P36" s="13" t="s">
        <v>28</v>
      </c>
      <c r="Q36" s="13" t="s">
        <v>28</v>
      </c>
      <c r="R36" s="13" t="s">
        <v>28</v>
      </c>
      <c r="S36" s="13" t="s">
        <v>28</v>
      </c>
    </row>
    <row r="37" spans="1:19" s="9" customFormat="1" ht="31.5" x14ac:dyDescent="0.25">
      <c r="A37" s="10" t="s">
        <v>62</v>
      </c>
      <c r="B37" s="17" t="s">
        <v>36</v>
      </c>
      <c r="C37" s="12" t="s">
        <v>27</v>
      </c>
      <c r="D37" s="13" t="s">
        <v>28</v>
      </c>
      <c r="E37" s="13" t="s">
        <v>28</v>
      </c>
      <c r="F37" s="13" t="s">
        <v>28</v>
      </c>
      <c r="G37" s="13" t="s">
        <v>28</v>
      </c>
      <c r="H37" s="13" t="s">
        <v>28</v>
      </c>
      <c r="I37" s="13" t="s">
        <v>28</v>
      </c>
      <c r="J37" s="13" t="s">
        <v>28</v>
      </c>
      <c r="K37" s="13" t="s">
        <v>28</v>
      </c>
      <c r="L37" s="13" t="s">
        <v>28</v>
      </c>
      <c r="M37" s="13" t="s">
        <v>28</v>
      </c>
      <c r="N37" s="13" t="s">
        <v>28</v>
      </c>
      <c r="O37" s="13" t="s">
        <v>28</v>
      </c>
      <c r="P37" s="13" t="s">
        <v>28</v>
      </c>
      <c r="Q37" s="13" t="s">
        <v>28</v>
      </c>
      <c r="R37" s="13" t="s">
        <v>28</v>
      </c>
      <c r="S37" s="13" t="s">
        <v>28</v>
      </c>
    </row>
    <row r="38" spans="1:19" s="9" customFormat="1" x14ac:dyDescent="0.25">
      <c r="A38" s="10" t="s">
        <v>63</v>
      </c>
      <c r="B38" s="14" t="s">
        <v>38</v>
      </c>
      <c r="C38" s="12" t="s">
        <v>27</v>
      </c>
      <c r="D38" s="13" t="s">
        <v>28</v>
      </c>
      <c r="E38" s="13" t="s">
        <v>28</v>
      </c>
      <c r="F38" s="13" t="s">
        <v>28</v>
      </c>
      <c r="G38" s="13" t="s">
        <v>28</v>
      </c>
      <c r="H38" s="13" t="s">
        <v>28</v>
      </c>
      <c r="I38" s="13" t="s">
        <v>28</v>
      </c>
      <c r="J38" s="13" t="s">
        <v>28</v>
      </c>
      <c r="K38" s="13" t="s">
        <v>28</v>
      </c>
      <c r="L38" s="13" t="s">
        <v>28</v>
      </c>
      <c r="M38" s="13" t="s">
        <v>28</v>
      </c>
      <c r="N38" s="13" t="s">
        <v>28</v>
      </c>
      <c r="O38" s="13" t="s">
        <v>28</v>
      </c>
      <c r="P38" s="13" t="s">
        <v>28</v>
      </c>
      <c r="Q38" s="13" t="s">
        <v>28</v>
      </c>
      <c r="R38" s="13" t="s">
        <v>28</v>
      </c>
      <c r="S38" s="13" t="s">
        <v>28</v>
      </c>
    </row>
    <row r="39" spans="1:19" s="9" customFormat="1" x14ac:dyDescent="0.25">
      <c r="A39" s="10" t="s">
        <v>64</v>
      </c>
      <c r="B39" s="14" t="s">
        <v>40</v>
      </c>
      <c r="C39" s="12" t="s">
        <v>27</v>
      </c>
      <c r="D39" s="13">
        <v>1282.6020000000001</v>
      </c>
      <c r="E39" s="13">
        <v>1299.4639999999999</v>
      </c>
      <c r="F39" s="13">
        <v>1368.193</v>
      </c>
      <c r="G39" s="13">
        <f>'[7]АО "КЭС"'!$AD$14/1000</f>
        <v>1418.6797454899997</v>
      </c>
      <c r="H39" s="13">
        <v>1415.9839999999999</v>
      </c>
      <c r="I39" s="13">
        <f>'[7]АО "КЭС"'!$AE$14/1000</f>
        <v>1404.2896762294199</v>
      </c>
      <c r="J39" s="13">
        <v>1470.2360000000001</v>
      </c>
      <c r="K39" s="13">
        <f>'[7]АО "КЭС"'!$AF$14/1000</f>
        <v>1465.341516275932</v>
      </c>
      <c r="L39" s="13">
        <v>1526.3409999999999</v>
      </c>
      <c r="M39" s="13">
        <f>'[7]АО "КЭС"'!$AG$14/1000</f>
        <v>1521.08446686092</v>
      </c>
      <c r="N39" s="13">
        <v>1583.721</v>
      </c>
      <c r="O39" s="13">
        <f>'[7]АО "КЭС"'!$AH$14/1000</f>
        <v>1581.4274994618518</v>
      </c>
      <c r="P39" s="13">
        <v>1583.721</v>
      </c>
      <c r="Q39" s="13">
        <f>'[7]АО "КЭС"'!$AI$14/1000</f>
        <v>1638.5434326228208</v>
      </c>
      <c r="R39" s="13">
        <v>7580.0029999999988</v>
      </c>
      <c r="S39" s="13">
        <f>I39+K39+M39+O39+Q39</f>
        <v>7610.6865914509444</v>
      </c>
    </row>
    <row r="40" spans="1:19" s="9" customFormat="1" x14ac:dyDescent="0.25">
      <c r="A40" s="10" t="s">
        <v>65</v>
      </c>
      <c r="B40" s="14" t="s">
        <v>42</v>
      </c>
      <c r="C40" s="12" t="s">
        <v>27</v>
      </c>
      <c r="D40" s="13" t="s">
        <v>28</v>
      </c>
      <c r="E40" s="13" t="s">
        <v>28</v>
      </c>
      <c r="F40" s="13" t="s">
        <v>28</v>
      </c>
      <c r="G40" s="13" t="s">
        <v>28</v>
      </c>
      <c r="H40" s="13" t="s">
        <v>28</v>
      </c>
      <c r="I40" s="13" t="s">
        <v>28</v>
      </c>
      <c r="J40" s="13" t="s">
        <v>28</v>
      </c>
      <c r="K40" s="13" t="s">
        <v>28</v>
      </c>
      <c r="L40" s="13" t="s">
        <v>28</v>
      </c>
      <c r="M40" s="13" t="s">
        <v>28</v>
      </c>
      <c r="N40" s="13" t="s">
        <v>28</v>
      </c>
      <c r="O40" s="13" t="s">
        <v>28</v>
      </c>
      <c r="P40" s="13" t="s">
        <v>28</v>
      </c>
      <c r="Q40" s="13" t="s">
        <v>28</v>
      </c>
      <c r="R40" s="13" t="s">
        <v>28</v>
      </c>
      <c r="S40" s="13" t="s">
        <v>28</v>
      </c>
    </row>
    <row r="41" spans="1:19" s="9" customFormat="1" x14ac:dyDescent="0.25">
      <c r="A41" s="10" t="s">
        <v>66</v>
      </c>
      <c r="B41" s="14" t="s">
        <v>44</v>
      </c>
      <c r="C41" s="12" t="s">
        <v>27</v>
      </c>
      <c r="D41" s="13">
        <v>14.986000000000001</v>
      </c>
      <c r="E41" s="13">
        <v>13.933999999999999</v>
      </c>
      <c r="F41" s="13">
        <v>15.978</v>
      </c>
      <c r="G41" s="13">
        <f>'[7]АО "КЭС"'!$AD$15/1000</f>
        <v>20.120627939999999</v>
      </c>
      <c r="H41" s="13">
        <v>15.978</v>
      </c>
      <c r="I41" s="13">
        <f>'[7]АО "КЭС"'!$AE$15/1000</f>
        <v>20.172835519999996</v>
      </c>
      <c r="J41" s="13">
        <v>15.978</v>
      </c>
      <c r="K41" s="13">
        <f>'[7]АО "КЭС"'!$AF$15/1000</f>
        <v>20.740296000000001</v>
      </c>
      <c r="L41" s="13">
        <v>15.978</v>
      </c>
      <c r="M41" s="13">
        <f>'[7]АО "КЭС"'!$AG$15/1000</f>
        <v>21.34892048</v>
      </c>
      <c r="N41" s="13">
        <v>15.978</v>
      </c>
      <c r="O41" s="13">
        <f>'[7]АО "КЭС"'!$AH$15/1000</f>
        <v>22.005619279999998</v>
      </c>
      <c r="P41" s="13">
        <v>15.978</v>
      </c>
      <c r="Q41" s="21">
        <f>'[7]АО "КЭС"'!$AI$15/1000</f>
        <v>22.900853199999997</v>
      </c>
      <c r="R41" s="13">
        <v>79.89</v>
      </c>
      <c r="S41" s="13">
        <f>I41+K41+M41+O41+Q41</f>
        <v>107.16852448</v>
      </c>
    </row>
    <row r="42" spans="1:19" s="9" customFormat="1" x14ac:dyDescent="0.25">
      <c r="A42" s="10" t="s">
        <v>67</v>
      </c>
      <c r="B42" s="14" t="s">
        <v>46</v>
      </c>
      <c r="C42" s="12" t="s">
        <v>27</v>
      </c>
      <c r="D42" s="13" t="s">
        <v>28</v>
      </c>
      <c r="E42" s="13" t="s">
        <v>28</v>
      </c>
      <c r="F42" s="13" t="s">
        <v>28</v>
      </c>
      <c r="G42" s="13" t="s">
        <v>28</v>
      </c>
      <c r="H42" s="13" t="s">
        <v>28</v>
      </c>
      <c r="I42" s="13" t="s">
        <v>28</v>
      </c>
      <c r="J42" s="13" t="s">
        <v>28</v>
      </c>
      <c r="K42" s="13" t="s">
        <v>28</v>
      </c>
      <c r="L42" s="13" t="s">
        <v>28</v>
      </c>
      <c r="M42" s="13" t="s">
        <v>28</v>
      </c>
      <c r="N42" s="13" t="s">
        <v>28</v>
      </c>
      <c r="O42" s="13" t="s">
        <v>28</v>
      </c>
      <c r="P42" s="13" t="s">
        <v>28</v>
      </c>
      <c r="Q42" s="13" t="s">
        <v>28</v>
      </c>
      <c r="R42" s="13" t="s">
        <v>28</v>
      </c>
      <c r="S42" s="13" t="s">
        <v>28</v>
      </c>
    </row>
    <row r="43" spans="1:19" s="9" customFormat="1" x14ac:dyDescent="0.25">
      <c r="A43" s="10" t="s">
        <v>68</v>
      </c>
      <c r="B43" s="14" t="s">
        <v>48</v>
      </c>
      <c r="C43" s="12" t="s">
        <v>27</v>
      </c>
      <c r="D43" s="13" t="s">
        <v>28</v>
      </c>
      <c r="E43" s="13" t="s">
        <v>28</v>
      </c>
      <c r="F43" s="13" t="s">
        <v>28</v>
      </c>
      <c r="G43" s="13" t="s">
        <v>28</v>
      </c>
      <c r="H43" s="13" t="s">
        <v>28</v>
      </c>
      <c r="I43" s="13" t="s">
        <v>28</v>
      </c>
      <c r="J43" s="13" t="s">
        <v>28</v>
      </c>
      <c r="K43" s="13" t="s">
        <v>28</v>
      </c>
      <c r="L43" s="13" t="s">
        <v>28</v>
      </c>
      <c r="M43" s="13" t="s">
        <v>28</v>
      </c>
      <c r="N43" s="13" t="s">
        <v>28</v>
      </c>
      <c r="O43" s="13" t="s">
        <v>28</v>
      </c>
      <c r="P43" s="13" t="s">
        <v>28</v>
      </c>
      <c r="Q43" s="13" t="s">
        <v>28</v>
      </c>
      <c r="R43" s="13" t="s">
        <v>28</v>
      </c>
      <c r="S43" s="13" t="s">
        <v>28</v>
      </c>
    </row>
    <row r="44" spans="1:19" s="9" customFormat="1" ht="31.5" x14ac:dyDescent="0.25">
      <c r="A44" s="10" t="s">
        <v>69</v>
      </c>
      <c r="B44" s="15" t="s">
        <v>50</v>
      </c>
      <c r="C44" s="12" t="s">
        <v>27</v>
      </c>
      <c r="D44" s="13" t="s">
        <v>28</v>
      </c>
      <c r="E44" s="13" t="s">
        <v>28</v>
      </c>
      <c r="F44" s="13" t="s">
        <v>28</v>
      </c>
      <c r="G44" s="13" t="s">
        <v>28</v>
      </c>
      <c r="H44" s="13" t="s">
        <v>28</v>
      </c>
      <c r="I44" s="13" t="s">
        <v>28</v>
      </c>
      <c r="J44" s="13" t="s">
        <v>28</v>
      </c>
      <c r="K44" s="13" t="s">
        <v>28</v>
      </c>
      <c r="L44" s="13" t="s">
        <v>28</v>
      </c>
      <c r="M44" s="13" t="s">
        <v>28</v>
      </c>
      <c r="N44" s="13" t="s">
        <v>28</v>
      </c>
      <c r="O44" s="13" t="s">
        <v>28</v>
      </c>
      <c r="P44" s="13" t="s">
        <v>28</v>
      </c>
      <c r="Q44" s="13" t="s">
        <v>28</v>
      </c>
      <c r="R44" s="13" t="s">
        <v>28</v>
      </c>
      <c r="S44" s="13" t="s">
        <v>28</v>
      </c>
    </row>
    <row r="45" spans="1:19" s="9" customFormat="1" x14ac:dyDescent="0.25">
      <c r="A45" s="10" t="s">
        <v>70</v>
      </c>
      <c r="B45" s="17" t="s">
        <v>52</v>
      </c>
      <c r="C45" s="12" t="s">
        <v>27</v>
      </c>
      <c r="D45" s="13" t="s">
        <v>28</v>
      </c>
      <c r="E45" s="13" t="s">
        <v>28</v>
      </c>
      <c r="F45" s="13" t="s">
        <v>28</v>
      </c>
      <c r="G45" s="13" t="s">
        <v>28</v>
      </c>
      <c r="H45" s="13" t="s">
        <v>28</v>
      </c>
      <c r="I45" s="13" t="s">
        <v>28</v>
      </c>
      <c r="J45" s="13" t="s">
        <v>28</v>
      </c>
      <c r="K45" s="13" t="s">
        <v>28</v>
      </c>
      <c r="L45" s="13" t="s">
        <v>28</v>
      </c>
      <c r="M45" s="13" t="s">
        <v>28</v>
      </c>
      <c r="N45" s="13" t="s">
        <v>28</v>
      </c>
      <c r="O45" s="13" t="s">
        <v>28</v>
      </c>
      <c r="P45" s="13" t="s">
        <v>28</v>
      </c>
      <c r="Q45" s="13" t="s">
        <v>28</v>
      </c>
      <c r="R45" s="13" t="s">
        <v>28</v>
      </c>
      <c r="S45" s="13" t="s">
        <v>28</v>
      </c>
    </row>
    <row r="46" spans="1:19" s="9" customFormat="1" x14ac:dyDescent="0.25">
      <c r="A46" s="10" t="s">
        <v>71</v>
      </c>
      <c r="B46" s="17" t="s">
        <v>54</v>
      </c>
      <c r="C46" s="12" t="s">
        <v>27</v>
      </c>
      <c r="D46" s="13" t="s">
        <v>28</v>
      </c>
      <c r="E46" s="13" t="s">
        <v>28</v>
      </c>
      <c r="F46" s="13" t="s">
        <v>28</v>
      </c>
      <c r="G46" s="13" t="s">
        <v>28</v>
      </c>
      <c r="H46" s="13" t="s">
        <v>28</v>
      </c>
      <c r="I46" s="13" t="s">
        <v>28</v>
      </c>
      <c r="J46" s="13" t="s">
        <v>28</v>
      </c>
      <c r="K46" s="13" t="s">
        <v>28</v>
      </c>
      <c r="L46" s="13" t="s">
        <v>28</v>
      </c>
      <c r="M46" s="13" t="s">
        <v>28</v>
      </c>
      <c r="N46" s="13" t="s">
        <v>28</v>
      </c>
      <c r="O46" s="13" t="s">
        <v>28</v>
      </c>
      <c r="P46" s="13" t="s">
        <v>28</v>
      </c>
      <c r="Q46" s="13" t="s">
        <v>28</v>
      </c>
      <c r="R46" s="13" t="s">
        <v>28</v>
      </c>
      <c r="S46" s="13" t="s">
        <v>28</v>
      </c>
    </row>
    <row r="47" spans="1:19" s="9" customFormat="1" x14ac:dyDescent="0.25">
      <c r="A47" s="10" t="s">
        <v>72</v>
      </c>
      <c r="B47" s="14" t="s">
        <v>56</v>
      </c>
      <c r="C47" s="12" t="s">
        <v>27</v>
      </c>
      <c r="D47" s="13">
        <v>12.375</v>
      </c>
      <c r="E47" s="13">
        <v>14.385</v>
      </c>
      <c r="F47" s="13">
        <v>15.48</v>
      </c>
      <c r="G47" s="13">
        <f>'[7]АО "КЭС"'!$AD$17/1000</f>
        <v>21.865794959999999</v>
      </c>
      <c r="H47" s="13">
        <v>15.48</v>
      </c>
      <c r="I47" s="13">
        <f>'[7]АО "КЭС"'!$AE$17/1000</f>
        <v>16.543215399999998</v>
      </c>
      <c r="J47" s="13">
        <v>15.48</v>
      </c>
      <c r="K47" s="13">
        <f>'[7]АО "КЭС"'!$AF$17/1000</f>
        <v>17.209312520000005</v>
      </c>
      <c r="L47" s="13">
        <v>15.48</v>
      </c>
      <c r="M47" s="13">
        <f>'[7]АО "КЭС"'!$AG$17/1000</f>
        <v>17.898732999999996</v>
      </c>
      <c r="N47" s="13">
        <v>15.48</v>
      </c>
      <c r="O47" s="13">
        <f>'[7]АО "КЭС"'!$AH$17/1000</f>
        <v>18.61774488</v>
      </c>
      <c r="P47" s="13">
        <v>15.48</v>
      </c>
      <c r="Q47" s="21">
        <f>'[7]АО "КЭС"'!$AI$17/1000</f>
        <v>19.34480276</v>
      </c>
      <c r="R47" s="13">
        <v>77.400000000000006</v>
      </c>
      <c r="S47" s="13">
        <f t="shared" ref="S47:S52" si="2">I47+K47+M47+O47+Q47</f>
        <v>89.613808559999995</v>
      </c>
    </row>
    <row r="48" spans="1:19" s="9" customFormat="1" x14ac:dyDescent="0.25">
      <c r="A48" s="10" t="s">
        <v>73</v>
      </c>
      <c r="B48" s="18" t="s">
        <v>74</v>
      </c>
      <c r="C48" s="12" t="s">
        <v>27</v>
      </c>
      <c r="D48" s="13">
        <v>611.27430000000004</v>
      </c>
      <c r="E48" s="13">
        <v>659.6576</v>
      </c>
      <c r="F48" s="13">
        <v>642.62800000000004</v>
      </c>
      <c r="G48" s="13">
        <f>G50+G56</f>
        <v>704.35774652999999</v>
      </c>
      <c r="H48" s="13">
        <v>668.428</v>
      </c>
      <c r="I48" s="13">
        <f>I50+I56</f>
        <v>769.35513691342021</v>
      </c>
      <c r="J48" s="13">
        <f t="shared" ref="J48:Q48" si="3">J50+J56</f>
        <v>695.16499999999996</v>
      </c>
      <c r="K48" s="13">
        <f t="shared" si="3"/>
        <v>814.58924994493191</v>
      </c>
      <c r="L48" s="13">
        <f t="shared" si="3"/>
        <v>722.97200000000009</v>
      </c>
      <c r="M48" s="13">
        <f t="shared" si="3"/>
        <v>848.10192398091965</v>
      </c>
      <c r="N48" s="13">
        <f t="shared" si="3"/>
        <v>751.88800000000003</v>
      </c>
      <c r="O48" s="13">
        <f t="shared" si="3"/>
        <v>885.07161780185186</v>
      </c>
      <c r="P48" s="13">
        <f t="shared" si="3"/>
        <v>751.88800000000003</v>
      </c>
      <c r="Q48" s="13">
        <f t="shared" si="3"/>
        <v>922.55930378282085</v>
      </c>
      <c r="R48" s="13">
        <v>3590.3409999999999</v>
      </c>
      <c r="S48" s="13">
        <f t="shared" si="2"/>
        <v>4239.6772324239446</v>
      </c>
    </row>
    <row r="49" spans="1:19" s="9" customFormat="1" x14ac:dyDescent="0.25">
      <c r="A49" s="10" t="s">
        <v>60</v>
      </c>
      <c r="B49" s="17" t="s">
        <v>75</v>
      </c>
      <c r="C49" s="12" t="s">
        <v>27</v>
      </c>
      <c r="D49" s="13" t="s">
        <v>28</v>
      </c>
      <c r="E49" s="13" t="s">
        <v>28</v>
      </c>
      <c r="F49" s="13" t="s">
        <v>28</v>
      </c>
      <c r="G49" s="13" t="s">
        <v>28</v>
      </c>
      <c r="H49" s="13" t="s">
        <v>28</v>
      </c>
      <c r="I49" s="13" t="s">
        <v>28</v>
      </c>
      <c r="J49" s="13" t="s">
        <v>28</v>
      </c>
      <c r="K49" s="13" t="s">
        <v>28</v>
      </c>
      <c r="L49" s="13" t="s">
        <v>28</v>
      </c>
      <c r="M49" s="13" t="s">
        <v>28</v>
      </c>
      <c r="N49" s="13" t="s">
        <v>28</v>
      </c>
      <c r="O49" s="13" t="s">
        <v>28</v>
      </c>
      <c r="P49" s="13" t="s">
        <v>28</v>
      </c>
      <c r="Q49" s="13" t="s">
        <v>28</v>
      </c>
      <c r="R49" s="13" t="s">
        <v>28</v>
      </c>
      <c r="S49" s="13" t="s">
        <v>28</v>
      </c>
    </row>
    <row r="50" spans="1:19" s="9" customFormat="1" x14ac:dyDescent="0.25">
      <c r="A50" s="10" t="s">
        <v>61</v>
      </c>
      <c r="B50" s="16" t="s">
        <v>76</v>
      </c>
      <c r="C50" s="12" t="s">
        <v>27</v>
      </c>
      <c r="D50" s="13">
        <v>577.83450000000005</v>
      </c>
      <c r="E50" s="13">
        <v>619.98969999999997</v>
      </c>
      <c r="F50" s="13">
        <v>591.24800000000005</v>
      </c>
      <c r="G50" s="13">
        <f>G51</f>
        <v>639.40491666999992</v>
      </c>
      <c r="H50" s="13">
        <v>614.89</v>
      </c>
      <c r="I50" s="13">
        <f>I51</f>
        <v>702.39712591442014</v>
      </c>
      <c r="J50" s="13">
        <f t="shared" ref="J50:Q51" si="4">J51</f>
        <v>639.48599999999999</v>
      </c>
      <c r="K50" s="13">
        <f t="shared" si="4"/>
        <v>744.561878944932</v>
      </c>
      <c r="L50" s="13">
        <f t="shared" si="4"/>
        <v>665.06500000000005</v>
      </c>
      <c r="M50" s="13">
        <f t="shared" si="4"/>
        <v>776.07742398091966</v>
      </c>
      <c r="N50" s="13">
        <f t="shared" si="4"/>
        <v>691.66800000000001</v>
      </c>
      <c r="O50" s="13">
        <f t="shared" si="4"/>
        <v>808.92661815185181</v>
      </c>
      <c r="P50" s="13">
        <f t="shared" si="4"/>
        <v>691.66800000000001</v>
      </c>
      <c r="Q50" s="13">
        <f t="shared" si="4"/>
        <v>843.16589570032102</v>
      </c>
      <c r="R50" s="13">
        <v>3302.777</v>
      </c>
      <c r="S50" s="13">
        <f t="shared" si="2"/>
        <v>3875.128942692445</v>
      </c>
    </row>
    <row r="51" spans="1:19" s="9" customFormat="1" x14ac:dyDescent="0.25">
      <c r="A51" s="10" t="s">
        <v>77</v>
      </c>
      <c r="B51" s="19" t="s">
        <v>78</v>
      </c>
      <c r="C51" s="12" t="s">
        <v>27</v>
      </c>
      <c r="D51" s="13">
        <v>577.83450000000005</v>
      </c>
      <c r="E51" s="13">
        <v>619.98969999999997</v>
      </c>
      <c r="F51" s="13">
        <v>591.24800000000005</v>
      </c>
      <c r="G51" s="13">
        <f>G52</f>
        <v>639.40491666999992</v>
      </c>
      <c r="H51" s="13">
        <v>614.89</v>
      </c>
      <c r="I51" s="13">
        <f>I52</f>
        <v>702.39712591442014</v>
      </c>
      <c r="J51" s="13">
        <f t="shared" si="4"/>
        <v>639.48599999999999</v>
      </c>
      <c r="K51" s="13">
        <f t="shared" si="4"/>
        <v>744.561878944932</v>
      </c>
      <c r="L51" s="13">
        <f t="shared" si="4"/>
        <v>665.06500000000005</v>
      </c>
      <c r="M51" s="13">
        <f t="shared" si="4"/>
        <v>776.07742398091966</v>
      </c>
      <c r="N51" s="13">
        <f t="shared" si="4"/>
        <v>691.66800000000001</v>
      </c>
      <c r="O51" s="13">
        <f t="shared" si="4"/>
        <v>808.92661815185181</v>
      </c>
      <c r="P51" s="13">
        <f t="shared" si="4"/>
        <v>691.66800000000001</v>
      </c>
      <c r="Q51" s="13">
        <f t="shared" si="4"/>
        <v>843.16589570032102</v>
      </c>
      <c r="R51" s="13">
        <v>3302.777</v>
      </c>
      <c r="S51" s="13">
        <f t="shared" si="2"/>
        <v>3875.128942692445</v>
      </c>
    </row>
    <row r="52" spans="1:19" s="9" customFormat="1" ht="31.5" x14ac:dyDescent="0.25">
      <c r="A52" s="10" t="s">
        <v>79</v>
      </c>
      <c r="B52" s="20" t="s">
        <v>80</v>
      </c>
      <c r="C52" s="12" t="s">
        <v>27</v>
      </c>
      <c r="D52" s="13">
        <v>577.83450000000005</v>
      </c>
      <c r="E52" s="13">
        <v>619.98969999999997</v>
      </c>
      <c r="F52" s="13">
        <v>591.24800000000005</v>
      </c>
      <c r="G52" s="13">
        <f>'[7]АО "КЭС"'!$AD$24/1000</f>
        <v>639.40491666999992</v>
      </c>
      <c r="H52" s="13">
        <v>614.89</v>
      </c>
      <c r="I52" s="13">
        <f>'[7]АО "КЭС"'!$AE$24/1000</f>
        <v>702.39712591442014</v>
      </c>
      <c r="J52" s="13">
        <v>639.48599999999999</v>
      </c>
      <c r="K52" s="13">
        <f>'[7]АО "КЭС"'!$AF$24/1000</f>
        <v>744.561878944932</v>
      </c>
      <c r="L52" s="13">
        <v>665.06500000000005</v>
      </c>
      <c r="M52" s="13">
        <f>'[7]АО "КЭС"'!$AG$24/1000</f>
        <v>776.07742398091966</v>
      </c>
      <c r="N52" s="13">
        <v>691.66800000000001</v>
      </c>
      <c r="O52" s="13">
        <f>'[7]АО "КЭС"'!$AH$24/1000</f>
        <v>808.92661815185181</v>
      </c>
      <c r="P52" s="13">
        <v>691.66800000000001</v>
      </c>
      <c r="Q52" s="22">
        <f>'[7]АО "КЭС"'!$AI$24/1000</f>
        <v>843.16589570032102</v>
      </c>
      <c r="R52" s="13">
        <v>3302.777</v>
      </c>
      <c r="S52" s="13">
        <f t="shared" si="2"/>
        <v>3875.128942692445</v>
      </c>
    </row>
    <row r="53" spans="1:19" s="9" customFormat="1" x14ac:dyDescent="0.25">
      <c r="A53" s="10" t="s">
        <v>81</v>
      </c>
      <c r="B53" s="20" t="s">
        <v>82</v>
      </c>
      <c r="C53" s="12" t="s">
        <v>27</v>
      </c>
      <c r="D53" s="13" t="s">
        <v>28</v>
      </c>
      <c r="E53" s="13" t="s">
        <v>28</v>
      </c>
      <c r="F53" s="13" t="s">
        <v>28</v>
      </c>
      <c r="G53" s="13" t="s">
        <v>28</v>
      </c>
      <c r="H53" s="13" t="s">
        <v>28</v>
      </c>
      <c r="I53" s="13" t="s">
        <v>28</v>
      </c>
      <c r="J53" s="13" t="s">
        <v>28</v>
      </c>
      <c r="K53" s="13" t="s">
        <v>28</v>
      </c>
      <c r="L53" s="13" t="s">
        <v>28</v>
      </c>
      <c r="M53" s="13" t="s">
        <v>28</v>
      </c>
      <c r="N53" s="13" t="s">
        <v>28</v>
      </c>
      <c r="O53" s="13" t="s">
        <v>28</v>
      </c>
      <c r="P53" s="13" t="s">
        <v>28</v>
      </c>
      <c r="Q53" s="13" t="s">
        <v>28</v>
      </c>
      <c r="R53" s="13" t="s">
        <v>28</v>
      </c>
      <c r="S53" s="13" t="s">
        <v>28</v>
      </c>
    </row>
    <row r="54" spans="1:19" s="9" customFormat="1" x14ac:dyDescent="0.25">
      <c r="A54" s="10" t="s">
        <v>83</v>
      </c>
      <c r="B54" s="19" t="s">
        <v>84</v>
      </c>
      <c r="C54" s="12" t="s">
        <v>27</v>
      </c>
      <c r="D54" s="13" t="s">
        <v>28</v>
      </c>
      <c r="E54" s="13" t="s">
        <v>28</v>
      </c>
      <c r="F54" s="13" t="s">
        <v>28</v>
      </c>
      <c r="G54" s="13" t="s">
        <v>28</v>
      </c>
      <c r="H54" s="13" t="s">
        <v>28</v>
      </c>
      <c r="I54" s="13" t="s">
        <v>28</v>
      </c>
      <c r="J54" s="13" t="s">
        <v>28</v>
      </c>
      <c r="K54" s="13" t="s">
        <v>28</v>
      </c>
      <c r="L54" s="13" t="s">
        <v>28</v>
      </c>
      <c r="M54" s="13" t="s">
        <v>28</v>
      </c>
      <c r="N54" s="13" t="s">
        <v>28</v>
      </c>
      <c r="O54" s="13" t="s">
        <v>28</v>
      </c>
      <c r="P54" s="13" t="s">
        <v>28</v>
      </c>
      <c r="Q54" s="13" t="s">
        <v>28</v>
      </c>
      <c r="R54" s="13" t="s">
        <v>28</v>
      </c>
      <c r="S54" s="13" t="s">
        <v>28</v>
      </c>
    </row>
    <row r="55" spans="1:19" s="9" customFormat="1" x14ac:dyDescent="0.25">
      <c r="A55" s="10" t="s">
        <v>62</v>
      </c>
      <c r="B55" s="16" t="s">
        <v>85</v>
      </c>
      <c r="C55" s="12" t="s">
        <v>27</v>
      </c>
      <c r="D55" s="13" t="s">
        <v>28</v>
      </c>
      <c r="E55" s="13" t="s">
        <v>28</v>
      </c>
      <c r="F55" s="13" t="s">
        <v>28</v>
      </c>
      <c r="G55" s="13" t="s">
        <v>28</v>
      </c>
      <c r="H55" s="13" t="s">
        <v>28</v>
      </c>
      <c r="I55" s="13" t="s">
        <v>28</v>
      </c>
      <c r="J55" s="13" t="s">
        <v>28</v>
      </c>
      <c r="K55" s="13" t="s">
        <v>28</v>
      </c>
      <c r="L55" s="13" t="s">
        <v>28</v>
      </c>
      <c r="M55" s="13" t="s">
        <v>28</v>
      </c>
      <c r="N55" s="13" t="s">
        <v>28</v>
      </c>
      <c r="O55" s="13" t="s">
        <v>28</v>
      </c>
      <c r="P55" s="13" t="s">
        <v>28</v>
      </c>
      <c r="Q55" s="13" t="s">
        <v>28</v>
      </c>
      <c r="R55" s="13" t="s">
        <v>28</v>
      </c>
      <c r="S55" s="13" t="s">
        <v>28</v>
      </c>
    </row>
    <row r="56" spans="1:19" s="9" customFormat="1" x14ac:dyDescent="0.25">
      <c r="A56" s="10" t="s">
        <v>86</v>
      </c>
      <c r="B56" s="16" t="s">
        <v>87</v>
      </c>
      <c r="C56" s="12" t="s">
        <v>27</v>
      </c>
      <c r="D56" s="13">
        <v>33.439800000000005</v>
      </c>
      <c r="E56" s="13">
        <v>39.667900000000003</v>
      </c>
      <c r="F56" s="13">
        <v>51.38</v>
      </c>
      <c r="G56" s="13">
        <v>64.952829860000065</v>
      </c>
      <c r="H56" s="13">
        <v>53.537999999999997</v>
      </c>
      <c r="I56" s="13">
        <f>'[7]АО "КЭС"'!$AE$30/1000</f>
        <v>66.958010999000052</v>
      </c>
      <c r="J56" s="13">
        <v>55.679000000000002</v>
      </c>
      <c r="K56" s="13">
        <f>'[7]АО "КЭС"'!$AF$30/1000</f>
        <v>70.027370999999931</v>
      </c>
      <c r="L56" s="13">
        <v>57.906999999999996</v>
      </c>
      <c r="M56" s="13">
        <f>'[7]АО "КЭС"'!$AG$30/1000</f>
        <v>72.024500000000003</v>
      </c>
      <c r="N56" s="13">
        <v>60.22</v>
      </c>
      <c r="O56" s="13">
        <f>'[7]АО "КЭС"'!$AH$30/1000</f>
        <v>76.144999650000017</v>
      </c>
      <c r="P56" s="13">
        <v>60.22</v>
      </c>
      <c r="Q56" s="21">
        <f>'[7]АО "КЭС"'!$AI$30/1000</f>
        <v>79.39340808249986</v>
      </c>
      <c r="R56" s="13">
        <v>287.56399999999996</v>
      </c>
      <c r="S56" s="13">
        <f t="shared" ref="S56:S58" si="5">I56+K56+M56+O56+Q56</f>
        <v>364.54828973149984</v>
      </c>
    </row>
    <row r="57" spans="1:19" s="9" customFormat="1" x14ac:dyDescent="0.25">
      <c r="A57" s="10" t="s">
        <v>88</v>
      </c>
      <c r="B57" s="18" t="s">
        <v>89</v>
      </c>
      <c r="C57" s="12" t="s">
        <v>27</v>
      </c>
      <c r="D57" s="13">
        <v>36.482299999999995</v>
      </c>
      <c r="E57" s="13">
        <v>36.976900000000001</v>
      </c>
      <c r="F57" s="13">
        <v>74.179000000000002</v>
      </c>
      <c r="G57" s="13">
        <f>G58+G62</f>
        <v>55.707370610000005</v>
      </c>
      <c r="H57" s="13">
        <v>76.349999999999994</v>
      </c>
      <c r="I57" s="13">
        <f>I58+I62</f>
        <v>28.583062000000002</v>
      </c>
      <c r="J57" s="13">
        <f t="shared" ref="J57:Q57" si="6">J58+J62</f>
        <v>79.936000000000007</v>
      </c>
      <c r="K57" s="13">
        <f t="shared" si="6"/>
        <v>29.825581000000003</v>
      </c>
      <c r="L57" s="13">
        <f t="shared" si="6"/>
        <v>83.425000000000011</v>
      </c>
      <c r="M57" s="13">
        <f t="shared" si="6"/>
        <v>31.031330999999998</v>
      </c>
      <c r="N57" s="13">
        <f t="shared" si="6"/>
        <v>86.17</v>
      </c>
      <c r="O57" s="13">
        <f t="shared" si="6"/>
        <v>32.285300999999997</v>
      </c>
      <c r="P57" s="13">
        <f t="shared" si="6"/>
        <v>86.17</v>
      </c>
      <c r="Q57" s="13">
        <f t="shared" si="6"/>
        <v>33.589431000000005</v>
      </c>
      <c r="R57" s="13">
        <v>412.05100000000004</v>
      </c>
      <c r="S57" s="13">
        <f>I57+K57+M57+O57+Q57</f>
        <v>155.314706</v>
      </c>
    </row>
    <row r="58" spans="1:19" s="9" customFormat="1" ht="31.5" x14ac:dyDescent="0.25">
      <c r="A58" s="10" t="s">
        <v>90</v>
      </c>
      <c r="B58" s="17" t="s">
        <v>91</v>
      </c>
      <c r="C58" s="12" t="s">
        <v>27</v>
      </c>
      <c r="D58" s="13">
        <v>23.785299999999999</v>
      </c>
      <c r="E58" s="13">
        <v>31.003</v>
      </c>
      <c r="F58" s="13">
        <v>36.06</v>
      </c>
      <c r="G58" s="13">
        <v>32.727342610000001</v>
      </c>
      <c r="H58" s="13">
        <v>36.630000000000003</v>
      </c>
      <c r="I58" s="13">
        <v>0</v>
      </c>
      <c r="J58" s="13">
        <v>38.627000000000002</v>
      </c>
      <c r="K58" s="13">
        <v>0</v>
      </c>
      <c r="L58" s="13">
        <v>40.465000000000003</v>
      </c>
      <c r="M58" s="13">
        <v>0</v>
      </c>
      <c r="N58" s="13">
        <v>41.49</v>
      </c>
      <c r="O58" s="13">
        <v>0</v>
      </c>
      <c r="P58" s="13">
        <v>41.49</v>
      </c>
      <c r="Q58" s="21">
        <v>0</v>
      </c>
      <c r="R58" s="13">
        <v>198.70200000000003</v>
      </c>
      <c r="S58" s="13">
        <f t="shared" si="5"/>
        <v>0</v>
      </c>
    </row>
    <row r="59" spans="1:19" s="9" customFormat="1" ht="31.5" x14ac:dyDescent="0.25">
      <c r="A59" s="10" t="s">
        <v>92</v>
      </c>
      <c r="B59" s="17" t="s">
        <v>93</v>
      </c>
      <c r="C59" s="12" t="s">
        <v>27</v>
      </c>
      <c r="D59" s="13" t="s">
        <v>28</v>
      </c>
      <c r="E59" s="13" t="s">
        <v>28</v>
      </c>
      <c r="F59" s="13" t="s">
        <v>28</v>
      </c>
      <c r="G59" s="13" t="s">
        <v>28</v>
      </c>
      <c r="H59" s="13" t="s">
        <v>28</v>
      </c>
      <c r="I59" s="13" t="s">
        <v>28</v>
      </c>
      <c r="J59" s="13" t="s">
        <v>28</v>
      </c>
      <c r="K59" s="13" t="s">
        <v>28</v>
      </c>
      <c r="L59" s="13" t="s">
        <v>28</v>
      </c>
      <c r="M59" s="13" t="s">
        <v>28</v>
      </c>
      <c r="N59" s="13" t="s">
        <v>28</v>
      </c>
      <c r="O59" s="13" t="s">
        <v>28</v>
      </c>
      <c r="P59" s="13" t="s">
        <v>28</v>
      </c>
      <c r="Q59" s="13" t="s">
        <v>28</v>
      </c>
      <c r="R59" s="13" t="s">
        <v>28</v>
      </c>
      <c r="S59" s="13" t="s">
        <v>28</v>
      </c>
    </row>
    <row r="60" spans="1:19" s="9" customFormat="1" x14ac:dyDescent="0.25">
      <c r="A60" s="10" t="s">
        <v>94</v>
      </c>
      <c r="B60" s="16" t="s">
        <v>95</v>
      </c>
      <c r="C60" s="12" t="s">
        <v>27</v>
      </c>
      <c r="D60" s="13" t="s">
        <v>28</v>
      </c>
      <c r="E60" s="13" t="s">
        <v>28</v>
      </c>
      <c r="F60" s="13" t="s">
        <v>28</v>
      </c>
      <c r="G60" s="13" t="s">
        <v>28</v>
      </c>
      <c r="H60" s="13" t="s">
        <v>28</v>
      </c>
      <c r="I60" s="13" t="s">
        <v>28</v>
      </c>
      <c r="J60" s="13" t="s">
        <v>28</v>
      </c>
      <c r="K60" s="13" t="s">
        <v>28</v>
      </c>
      <c r="L60" s="13" t="s">
        <v>28</v>
      </c>
      <c r="M60" s="13" t="s">
        <v>28</v>
      </c>
      <c r="N60" s="13" t="s">
        <v>28</v>
      </c>
      <c r="O60" s="13" t="s">
        <v>28</v>
      </c>
      <c r="P60" s="13" t="s">
        <v>28</v>
      </c>
      <c r="Q60" s="13" t="s">
        <v>28</v>
      </c>
      <c r="R60" s="13" t="s">
        <v>28</v>
      </c>
      <c r="S60" s="13" t="s">
        <v>28</v>
      </c>
    </row>
    <row r="61" spans="1:19" s="9" customFormat="1" x14ac:dyDescent="0.25">
      <c r="A61" s="10" t="s">
        <v>96</v>
      </c>
      <c r="B61" s="16" t="s">
        <v>97</v>
      </c>
      <c r="C61" s="12" t="s">
        <v>27</v>
      </c>
      <c r="D61" s="13" t="s">
        <v>28</v>
      </c>
      <c r="E61" s="13" t="s">
        <v>28</v>
      </c>
      <c r="F61" s="13" t="s">
        <v>28</v>
      </c>
      <c r="G61" s="13" t="s">
        <v>28</v>
      </c>
      <c r="H61" s="13" t="s">
        <v>28</v>
      </c>
      <c r="I61" s="13" t="s">
        <v>28</v>
      </c>
      <c r="J61" s="13" t="s">
        <v>28</v>
      </c>
      <c r="K61" s="13" t="s">
        <v>28</v>
      </c>
      <c r="L61" s="13" t="s">
        <v>28</v>
      </c>
      <c r="M61" s="13" t="s">
        <v>28</v>
      </c>
      <c r="N61" s="13" t="s">
        <v>28</v>
      </c>
      <c r="O61" s="13" t="s">
        <v>28</v>
      </c>
      <c r="P61" s="13" t="s">
        <v>28</v>
      </c>
      <c r="Q61" s="13" t="s">
        <v>28</v>
      </c>
      <c r="R61" s="13" t="s">
        <v>28</v>
      </c>
      <c r="S61" s="13" t="s">
        <v>28</v>
      </c>
    </row>
    <row r="62" spans="1:19" s="9" customFormat="1" x14ac:dyDescent="0.25">
      <c r="A62" s="10" t="s">
        <v>98</v>
      </c>
      <c r="B62" s="16" t="s">
        <v>99</v>
      </c>
      <c r="C62" s="12" t="s">
        <v>27</v>
      </c>
      <c r="D62" s="22">
        <v>12.696999999999999</v>
      </c>
      <c r="E62" s="22">
        <v>5.9738999999999995</v>
      </c>
      <c r="F62" s="22">
        <v>38.119</v>
      </c>
      <c r="G62" s="13">
        <v>22.980028000000004</v>
      </c>
      <c r="H62" s="22">
        <v>39.72</v>
      </c>
      <c r="I62" s="13">
        <f>'[7]АО "КЭС"'!$AE$31/1000</f>
        <v>28.583062000000002</v>
      </c>
      <c r="J62" s="22">
        <v>41.308999999999997</v>
      </c>
      <c r="K62" s="13">
        <f>'[7]АО "КЭС"'!$AF$31/1000</f>
        <v>29.825581000000003</v>
      </c>
      <c r="L62" s="22">
        <v>42.96</v>
      </c>
      <c r="M62" s="13">
        <f>'[7]АО "КЭС"'!$AG$31/1000</f>
        <v>31.031330999999998</v>
      </c>
      <c r="N62" s="22">
        <v>44.68</v>
      </c>
      <c r="O62" s="13">
        <f>'[7]АО "КЭС"'!$AH$31/1000</f>
        <v>32.285300999999997</v>
      </c>
      <c r="P62" s="22">
        <v>44.68</v>
      </c>
      <c r="Q62" s="22">
        <f>'[7]АО "КЭС"'!$AI$31/1000</f>
        <v>33.589431000000005</v>
      </c>
      <c r="R62" s="13">
        <v>213.34900000000002</v>
      </c>
      <c r="S62" s="13">
        <f t="shared" ref="S62:S67" si="7">I62+K62+M62+O62+Q62</f>
        <v>155.314706</v>
      </c>
    </row>
    <row r="63" spans="1:19" s="9" customFormat="1" x14ac:dyDescent="0.25">
      <c r="A63" s="10" t="s">
        <v>100</v>
      </c>
      <c r="B63" s="18" t="s">
        <v>101</v>
      </c>
      <c r="C63" s="12" t="s">
        <v>27</v>
      </c>
      <c r="D63" s="22">
        <v>292.83690000000001</v>
      </c>
      <c r="E63" s="22">
        <v>340.11259999999999</v>
      </c>
      <c r="F63" s="22">
        <v>378.77100000000002</v>
      </c>
      <c r="G63" s="13">
        <v>409.11289171999994</v>
      </c>
      <c r="H63" s="22">
        <v>394.68</v>
      </c>
      <c r="I63" s="13">
        <f>'[7]АО "КЭС"'!$AE$32/1000</f>
        <v>391.42471497600008</v>
      </c>
      <c r="J63" s="22">
        <v>410.46600000000001</v>
      </c>
      <c r="K63" s="13">
        <f>'[7]АО "КЭС"'!$AF$32/1000</f>
        <v>404.61631128000005</v>
      </c>
      <c r="L63" s="22">
        <v>426.88499999999999</v>
      </c>
      <c r="M63" s="13">
        <f>'[7]АО "КЭС"'!$AG$32/1000</f>
        <v>421.27845880000001</v>
      </c>
      <c r="N63" s="22">
        <v>443.96</v>
      </c>
      <c r="O63" s="13">
        <f>'[7]АО "КЭС"'!$AH$32/1000</f>
        <v>438.62555971999996</v>
      </c>
      <c r="P63" s="22">
        <v>443.96</v>
      </c>
      <c r="Q63" s="22">
        <f>'[7]АО "КЭС"'!$AI$32/1000</f>
        <v>456.64551232000002</v>
      </c>
      <c r="R63" s="13">
        <v>2119.951</v>
      </c>
      <c r="S63" s="13">
        <f t="shared" si="7"/>
        <v>2112.5905570959999</v>
      </c>
    </row>
    <row r="64" spans="1:19" s="9" customFormat="1" x14ac:dyDescent="0.25">
      <c r="A64" s="10" t="s">
        <v>102</v>
      </c>
      <c r="B64" s="18" t="s">
        <v>103</v>
      </c>
      <c r="C64" s="12" t="s">
        <v>27</v>
      </c>
      <c r="D64" s="22">
        <v>275.69600000000003</v>
      </c>
      <c r="E64" s="22">
        <v>199.55549999999999</v>
      </c>
      <c r="F64" s="13">
        <v>199.34</v>
      </c>
      <c r="G64" s="13">
        <v>210.95461913000003</v>
      </c>
      <c r="H64" s="13">
        <v>198.852</v>
      </c>
      <c r="I64" s="13">
        <f>I65+I67</f>
        <v>209.58326724</v>
      </c>
      <c r="J64" s="13">
        <v>202.63</v>
      </c>
      <c r="K64" s="13">
        <f>K65+K67</f>
        <v>213.77673723999999</v>
      </c>
      <c r="L64" s="13">
        <v>206.48</v>
      </c>
      <c r="M64" s="13">
        <f>M65+M67</f>
        <v>218.05693724</v>
      </c>
      <c r="N64" s="13">
        <v>210.40299999999999</v>
      </c>
      <c r="O64" s="13">
        <f>O65+O67</f>
        <v>222.42708724000002</v>
      </c>
      <c r="P64" s="13">
        <v>210.40299999999999</v>
      </c>
      <c r="Q64" s="22">
        <f>Q65+Q67</f>
        <v>222.89219724</v>
      </c>
      <c r="R64" s="13">
        <v>1028.768</v>
      </c>
      <c r="S64" s="13">
        <f t="shared" si="7"/>
        <v>1086.7362261999999</v>
      </c>
    </row>
    <row r="65" spans="1:21" s="9" customFormat="1" x14ac:dyDescent="0.25">
      <c r="A65" s="10" t="s">
        <v>104</v>
      </c>
      <c r="B65" s="16" t="s">
        <v>105</v>
      </c>
      <c r="C65" s="12" t="s">
        <v>27</v>
      </c>
      <c r="D65" s="22">
        <v>275.69600000000003</v>
      </c>
      <c r="E65" s="22">
        <v>199.55549999999999</v>
      </c>
      <c r="F65" s="22">
        <v>199.34</v>
      </c>
      <c r="G65" s="13">
        <v>207.14848746000001</v>
      </c>
      <c r="H65" s="22">
        <v>198.852</v>
      </c>
      <c r="I65" s="13">
        <f>'[7]АО "КЭС"'!$AE$20/1000</f>
        <v>203.84252000000001</v>
      </c>
      <c r="J65" s="22">
        <v>202.63</v>
      </c>
      <c r="K65" s="13">
        <f>'[7]АО "КЭС"'!$AF$20/1000</f>
        <v>207.82104999999999</v>
      </c>
      <c r="L65" s="22">
        <v>206.48</v>
      </c>
      <c r="M65" s="13">
        <f>'[7]АО "КЭС"'!$AG$20/1000</f>
        <v>211.87888000000001</v>
      </c>
      <c r="N65" s="22">
        <v>210.40299999999999</v>
      </c>
      <c r="O65" s="13">
        <f>'[7]АО "КЭС"'!$AH$20/1000</f>
        <v>216.01776000000001</v>
      </c>
      <c r="P65" s="22">
        <v>210.40299999999999</v>
      </c>
      <c r="Q65" s="21">
        <f>'[7]АО "КЭС"'!$AI$20/1000</f>
        <v>216.24235999999999</v>
      </c>
      <c r="R65" s="13">
        <v>1028.768</v>
      </c>
      <c r="S65" s="13">
        <f t="shared" si="7"/>
        <v>1055.8025700000001</v>
      </c>
    </row>
    <row r="66" spans="1:21" s="9" customFormat="1" x14ac:dyDescent="0.25">
      <c r="A66" s="10" t="s">
        <v>106</v>
      </c>
      <c r="B66" s="16" t="s">
        <v>107</v>
      </c>
      <c r="C66" s="12" t="s">
        <v>27</v>
      </c>
      <c r="D66" s="13" t="s">
        <v>28</v>
      </c>
      <c r="E66" s="13" t="s">
        <v>28</v>
      </c>
      <c r="F66" s="13" t="s">
        <v>28</v>
      </c>
      <c r="G66" s="13" t="s">
        <v>28</v>
      </c>
      <c r="H66" s="13" t="s">
        <v>28</v>
      </c>
      <c r="I66" s="13" t="s">
        <v>28</v>
      </c>
      <c r="J66" s="13" t="s">
        <v>28</v>
      </c>
      <c r="K66" s="13" t="s">
        <v>28</v>
      </c>
      <c r="L66" s="13" t="s">
        <v>28</v>
      </c>
      <c r="M66" s="13" t="s">
        <v>28</v>
      </c>
      <c r="N66" s="13" t="s">
        <v>28</v>
      </c>
      <c r="O66" s="13" t="s">
        <v>28</v>
      </c>
      <c r="P66" s="13" t="s">
        <v>28</v>
      </c>
      <c r="Q66" s="21" t="s">
        <v>28</v>
      </c>
      <c r="R66" s="21" t="s">
        <v>28</v>
      </c>
      <c r="S66" s="13" t="s">
        <v>28</v>
      </c>
    </row>
    <row r="67" spans="1:21" s="9" customFormat="1" x14ac:dyDescent="0.25">
      <c r="A67" s="10" t="s">
        <v>108</v>
      </c>
      <c r="B67" s="16" t="s">
        <v>109</v>
      </c>
      <c r="C67" s="12" t="s">
        <v>27</v>
      </c>
      <c r="D67" s="13" t="s">
        <v>28</v>
      </c>
      <c r="E67" s="13" t="s">
        <v>28</v>
      </c>
      <c r="F67" s="13" t="s">
        <v>28</v>
      </c>
      <c r="G67" s="48">
        <v>3.8061316699999996</v>
      </c>
      <c r="H67" s="13" t="s">
        <v>28</v>
      </c>
      <c r="I67" s="13">
        <f>'[7]АО "КЭС"'!$AE$21/1000</f>
        <v>5.740747240000001</v>
      </c>
      <c r="J67" s="13" t="s">
        <v>28</v>
      </c>
      <c r="K67" s="13">
        <f>'[7]АО "КЭС"'!$AF$21/1000</f>
        <v>5.9556872400000014</v>
      </c>
      <c r="L67" s="13" t="s">
        <v>28</v>
      </c>
      <c r="M67" s="13">
        <f>'[7]АО "КЭС"'!$AG$21/1000</f>
        <v>6.1780572400000002</v>
      </c>
      <c r="N67" s="13" t="s">
        <v>28</v>
      </c>
      <c r="O67" s="13">
        <f>'[7]АО "КЭС"'!$AH$21/1000</f>
        <v>6.4093272400000005</v>
      </c>
      <c r="P67" s="13" t="s">
        <v>28</v>
      </c>
      <c r="Q67" s="21">
        <f>'[7]АО "КЭС"'!$AI$21/1000</f>
        <v>6.649837240000001</v>
      </c>
      <c r="R67" s="21" t="s">
        <v>28</v>
      </c>
      <c r="S67" s="13">
        <f t="shared" si="7"/>
        <v>30.933656200000001</v>
      </c>
    </row>
    <row r="68" spans="1:21" s="9" customFormat="1" x14ac:dyDescent="0.25">
      <c r="A68" s="10" t="s">
        <v>110</v>
      </c>
      <c r="B68" s="16" t="s">
        <v>111</v>
      </c>
      <c r="C68" s="12" t="s">
        <v>27</v>
      </c>
      <c r="D68" s="13" t="s">
        <v>28</v>
      </c>
      <c r="E68" s="13" t="s">
        <v>28</v>
      </c>
      <c r="F68" s="13" t="s">
        <v>28</v>
      </c>
      <c r="G68" s="13" t="s">
        <v>28</v>
      </c>
      <c r="H68" s="13" t="s">
        <v>28</v>
      </c>
      <c r="I68" s="13" t="s">
        <v>28</v>
      </c>
      <c r="J68" s="13" t="s">
        <v>28</v>
      </c>
      <c r="K68" s="13" t="s">
        <v>28</v>
      </c>
      <c r="L68" s="13" t="s">
        <v>28</v>
      </c>
      <c r="M68" s="13" t="s">
        <v>28</v>
      </c>
      <c r="N68" s="13" t="s">
        <v>28</v>
      </c>
      <c r="O68" s="13" t="s">
        <v>28</v>
      </c>
      <c r="P68" s="13" t="s">
        <v>28</v>
      </c>
      <c r="Q68" s="21" t="s">
        <v>28</v>
      </c>
      <c r="R68" s="21" t="s">
        <v>28</v>
      </c>
      <c r="S68" s="13" t="s">
        <v>28</v>
      </c>
    </row>
    <row r="69" spans="1:21" s="9" customFormat="1" x14ac:dyDescent="0.25">
      <c r="A69" s="10" t="s">
        <v>112</v>
      </c>
      <c r="B69" s="16" t="s">
        <v>113</v>
      </c>
      <c r="C69" s="12" t="s">
        <v>27</v>
      </c>
      <c r="D69" s="13" t="s">
        <v>28</v>
      </c>
      <c r="E69" s="13" t="s">
        <v>28</v>
      </c>
      <c r="F69" s="13" t="s">
        <v>28</v>
      </c>
      <c r="G69" s="13" t="s">
        <v>28</v>
      </c>
      <c r="H69" s="13" t="s">
        <v>28</v>
      </c>
      <c r="I69" s="13" t="s">
        <v>28</v>
      </c>
      <c r="J69" s="13" t="s">
        <v>28</v>
      </c>
      <c r="K69" s="13" t="s">
        <v>28</v>
      </c>
      <c r="L69" s="13" t="s">
        <v>28</v>
      </c>
      <c r="M69" s="13" t="s">
        <v>28</v>
      </c>
      <c r="N69" s="13" t="s">
        <v>28</v>
      </c>
      <c r="O69" s="13" t="s">
        <v>28</v>
      </c>
      <c r="P69" s="13" t="s">
        <v>28</v>
      </c>
      <c r="Q69" s="21" t="s">
        <v>28</v>
      </c>
      <c r="R69" s="21" t="s">
        <v>28</v>
      </c>
      <c r="S69" s="13" t="s">
        <v>28</v>
      </c>
    </row>
    <row r="70" spans="1:21" s="9" customFormat="1" x14ac:dyDescent="0.25">
      <c r="A70" s="10" t="s">
        <v>114</v>
      </c>
      <c r="B70" s="18" t="s">
        <v>115</v>
      </c>
      <c r="C70" s="12" t="s">
        <v>27</v>
      </c>
      <c r="D70" s="22">
        <v>57.881400000000006</v>
      </c>
      <c r="E70" s="22">
        <v>53.781199999999998</v>
      </c>
      <c r="F70" s="13">
        <v>56.684000000000005</v>
      </c>
      <c r="G70" s="13">
        <v>45.556033429999999</v>
      </c>
      <c r="H70" s="13">
        <v>57.696000000000005</v>
      </c>
      <c r="I70" s="13">
        <f>I71+I72</f>
        <v>9.4391999999999996</v>
      </c>
      <c r="J70" s="13">
        <f t="shared" ref="J70:Q70" si="8">J71+J72</f>
        <v>58.725999999999999</v>
      </c>
      <c r="K70" s="13">
        <f t="shared" si="8"/>
        <v>9.2954199999999982</v>
      </c>
      <c r="L70" s="13">
        <f t="shared" si="8"/>
        <v>59.777999999999999</v>
      </c>
      <c r="M70" s="13">
        <f t="shared" si="8"/>
        <v>9.1638300000000008</v>
      </c>
      <c r="N70" s="13">
        <f t="shared" si="8"/>
        <v>60.846000000000004</v>
      </c>
      <c r="O70" s="13">
        <f t="shared" si="8"/>
        <v>9.0526499999999999</v>
      </c>
      <c r="P70" s="13">
        <f t="shared" si="8"/>
        <v>60.846000000000004</v>
      </c>
      <c r="Q70" s="13">
        <f t="shared" si="8"/>
        <v>9.081389999999999</v>
      </c>
      <c r="R70" s="13">
        <v>297.892</v>
      </c>
      <c r="S70" s="13">
        <f t="shared" ref="S70:S81" si="9">I70+K70+M70+O70+Q70</f>
        <v>46.032489999999996</v>
      </c>
    </row>
    <row r="71" spans="1:21" s="9" customFormat="1" x14ac:dyDescent="0.25">
      <c r="A71" s="10" t="s">
        <v>116</v>
      </c>
      <c r="B71" s="16" t="s">
        <v>117</v>
      </c>
      <c r="C71" s="12" t="s">
        <v>27</v>
      </c>
      <c r="D71" s="22">
        <v>50.891400000000004</v>
      </c>
      <c r="E71" s="22">
        <v>47.351199999999999</v>
      </c>
      <c r="F71" s="22">
        <v>50.508000000000003</v>
      </c>
      <c r="G71" s="13">
        <v>44.513612699999996</v>
      </c>
      <c r="H71" s="22">
        <v>51.52</v>
      </c>
      <c r="I71" s="13">
        <f>'[7]АО "КЭС"'!$AE$34/1000</f>
        <v>8.3719999999999999</v>
      </c>
      <c r="J71" s="22">
        <v>52.55</v>
      </c>
      <c r="K71" s="13">
        <f>'[7]АО "КЭС"'!$AF$34/1000</f>
        <v>8.194799999999999</v>
      </c>
      <c r="L71" s="22">
        <v>53.601999999999997</v>
      </c>
      <c r="M71" s="13">
        <f>'[7]АО "КЭС"'!$AG$34/1000</f>
        <v>8.0355000000000008</v>
      </c>
      <c r="N71" s="22">
        <v>54.67</v>
      </c>
      <c r="O71" s="13">
        <f>'[7]АО "КЭС"'!$AH$34/1000</f>
        <v>7.8923999999999994</v>
      </c>
      <c r="P71" s="22">
        <v>54.67</v>
      </c>
      <c r="Q71" s="21">
        <f>'[7]АО "КЭС"'!$AI$34/1000</f>
        <v>7.8923999999999994</v>
      </c>
      <c r="R71" s="13">
        <v>267.012</v>
      </c>
      <c r="S71" s="13">
        <f t="shared" si="9"/>
        <v>40.387100000000004</v>
      </c>
    </row>
    <row r="72" spans="1:21" s="9" customFormat="1" x14ac:dyDescent="0.25">
      <c r="A72" s="10" t="s">
        <v>118</v>
      </c>
      <c r="B72" s="16" t="s">
        <v>119</v>
      </c>
      <c r="C72" s="12" t="s">
        <v>27</v>
      </c>
      <c r="D72" s="22">
        <v>6.99</v>
      </c>
      <c r="E72" s="22">
        <v>6.43</v>
      </c>
      <c r="F72" s="22">
        <v>6.1760000000000002</v>
      </c>
      <c r="G72" s="13">
        <v>1.0424207300000035</v>
      </c>
      <c r="H72" s="22">
        <v>6.1760000000000002</v>
      </c>
      <c r="I72" s="13">
        <f>'[8]9.1. Смета затрат'!$K$84/1000-I71</f>
        <v>1.0671999999999997</v>
      </c>
      <c r="J72" s="22">
        <v>6.1760000000000002</v>
      </c>
      <c r="K72" s="13">
        <f>'[8]9.1. Смета затрат'!$R$84/1000-K71</f>
        <v>1.1006199999999993</v>
      </c>
      <c r="L72" s="22">
        <v>6.1760000000000002</v>
      </c>
      <c r="M72" s="13">
        <f>'[8]9.1. Смета затрат'!$S$84/1000-M71</f>
        <v>1.1283300000000001</v>
      </c>
      <c r="N72" s="22">
        <v>6.1760000000000002</v>
      </c>
      <c r="O72" s="13">
        <f>'[8]9.1. Смета затрат'!$T$84/1000-O71</f>
        <v>1.1602500000000004</v>
      </c>
      <c r="P72" s="22">
        <v>6.1760000000000002</v>
      </c>
      <c r="Q72" s="21">
        <f>'[8]9.1. Смета затрат'!$U$84/1000-Q71</f>
        <v>1.1889899999999995</v>
      </c>
      <c r="R72" s="13">
        <v>30.880000000000003</v>
      </c>
      <c r="S72" s="13">
        <f t="shared" si="9"/>
        <v>5.645389999999999</v>
      </c>
    </row>
    <row r="73" spans="1:21" s="9" customFormat="1" x14ac:dyDescent="0.25">
      <c r="A73" s="10" t="s">
        <v>120</v>
      </c>
      <c r="B73" s="18" t="s">
        <v>121</v>
      </c>
      <c r="C73" s="12" t="s">
        <v>27</v>
      </c>
      <c r="D73" s="22">
        <v>35.793000000000006</v>
      </c>
      <c r="E73" s="22">
        <v>37.699000000000005</v>
      </c>
      <c r="F73" s="13">
        <v>48.049000000000007</v>
      </c>
      <c r="G73" s="13">
        <v>34.977506969999794</v>
      </c>
      <c r="H73" s="13">
        <v>51.436000000000007</v>
      </c>
      <c r="I73" s="13">
        <f>I33-I48-I57-I63-I64-I70</f>
        <v>32.62034601999963</v>
      </c>
      <c r="J73" s="13">
        <v>54.771000000000001</v>
      </c>
      <c r="K73" s="13">
        <f>K33-K48-K57-K63-K64-K70</f>
        <v>31.187825330999864</v>
      </c>
      <c r="L73" s="13">
        <v>58.259000000000007</v>
      </c>
      <c r="M73" s="13">
        <f>M33-M48-M57-M63-M64-M70</f>
        <v>32.699639320000344</v>
      </c>
      <c r="N73" s="13">
        <v>61.911999999999999</v>
      </c>
      <c r="O73" s="13">
        <f>O33-O48-O57-O63-O64-O70</f>
        <v>34.588647859999867</v>
      </c>
      <c r="P73" s="13">
        <v>61.911999999999999</v>
      </c>
      <c r="Q73" s="22">
        <f>Q33-Q48-Q57-Q63-Q64-Q70</f>
        <v>36.021254239999934</v>
      </c>
      <c r="R73" s="13">
        <v>288.29000000000002</v>
      </c>
      <c r="S73" s="13">
        <f t="shared" si="9"/>
        <v>167.11771277099965</v>
      </c>
      <c r="U73" s="51"/>
    </row>
    <row r="74" spans="1:21" s="9" customFormat="1" x14ac:dyDescent="0.25">
      <c r="A74" s="10" t="s">
        <v>122</v>
      </c>
      <c r="B74" s="16" t="s">
        <v>123</v>
      </c>
      <c r="C74" s="12" t="s">
        <v>27</v>
      </c>
      <c r="D74" s="13" t="s">
        <v>28</v>
      </c>
      <c r="E74" s="13" t="s">
        <v>28</v>
      </c>
      <c r="F74" s="13" t="s">
        <v>28</v>
      </c>
      <c r="G74" s="13" t="s">
        <v>28</v>
      </c>
      <c r="H74" s="13" t="s">
        <v>28</v>
      </c>
      <c r="I74" s="13" t="s">
        <v>28</v>
      </c>
      <c r="J74" s="13" t="s">
        <v>28</v>
      </c>
      <c r="K74" s="13" t="s">
        <v>28</v>
      </c>
      <c r="L74" s="13" t="s">
        <v>28</v>
      </c>
      <c r="M74" s="13" t="s">
        <v>28</v>
      </c>
      <c r="N74" s="13" t="s">
        <v>28</v>
      </c>
      <c r="O74" s="13" t="s">
        <v>28</v>
      </c>
      <c r="P74" s="13" t="s">
        <v>28</v>
      </c>
      <c r="Q74" s="21" t="s">
        <v>28</v>
      </c>
      <c r="R74" s="21" t="s">
        <v>28</v>
      </c>
      <c r="S74" s="13" t="s">
        <v>28</v>
      </c>
    </row>
    <row r="75" spans="1:21" s="9" customFormat="1" ht="15.75" customHeight="1" x14ac:dyDescent="0.25">
      <c r="A75" s="10" t="s">
        <v>124</v>
      </c>
      <c r="B75" s="16" t="s">
        <v>125</v>
      </c>
      <c r="C75" s="12" t="s">
        <v>27</v>
      </c>
      <c r="D75" s="22">
        <v>8.4700000000000006</v>
      </c>
      <c r="E75" s="22">
        <v>6.86</v>
      </c>
      <c r="F75" s="22">
        <v>4.17</v>
      </c>
      <c r="G75" s="13">
        <v>2.4077139699999996</v>
      </c>
      <c r="H75" s="22">
        <v>4.2</v>
      </c>
      <c r="I75" s="13">
        <f>'[8]9.1. Смета затрат'!$K$99/1000</f>
        <v>6.0789960000000011E-2</v>
      </c>
      <c r="J75" s="22">
        <v>4.2</v>
      </c>
      <c r="K75" s="13">
        <f>'[8]9.1. Смета затрат'!$R$99/1000</f>
        <v>6.0789960000000011E-2</v>
      </c>
      <c r="L75" s="22">
        <v>4.2</v>
      </c>
      <c r="M75" s="13">
        <f>'[8]9.1. Смета затрат'!$S$99/1000</f>
        <v>6.0789960000000011E-2</v>
      </c>
      <c r="N75" s="22">
        <v>4.2</v>
      </c>
      <c r="O75" s="13">
        <f>'[8]9.1. Смета затрат'!$T$99/1000</f>
        <v>6.0789960000000011E-2</v>
      </c>
      <c r="P75" s="22">
        <v>4.2</v>
      </c>
      <c r="Q75" s="21">
        <f>'[8]9.1. Смета затрат'!$U$99/1000</f>
        <v>6.0789960000000011E-2</v>
      </c>
      <c r="R75" s="13">
        <v>21</v>
      </c>
      <c r="S75" s="13">
        <f t="shared" si="9"/>
        <v>0.30394980000000005</v>
      </c>
    </row>
    <row r="76" spans="1:21" s="9" customFormat="1" x14ac:dyDescent="0.25">
      <c r="A76" s="10" t="s">
        <v>126</v>
      </c>
      <c r="B76" s="16" t="s">
        <v>127</v>
      </c>
      <c r="C76" s="12" t="s">
        <v>27</v>
      </c>
      <c r="D76" s="22">
        <v>27.323000000000008</v>
      </c>
      <c r="E76" s="22">
        <v>30.839000000000006</v>
      </c>
      <c r="F76" s="22">
        <v>43.879000000000005</v>
      </c>
      <c r="G76" s="13">
        <v>32.569792999999791</v>
      </c>
      <c r="H76" s="22">
        <v>47.236000000000004</v>
      </c>
      <c r="I76" s="13">
        <f>I73-I75</f>
        <v>32.559556059999629</v>
      </c>
      <c r="J76" s="22">
        <v>50.570999999999998</v>
      </c>
      <c r="K76" s="13">
        <f>K73-K75</f>
        <v>31.127035370999863</v>
      </c>
      <c r="L76" s="22">
        <v>54.059000000000005</v>
      </c>
      <c r="M76" s="13">
        <f>M73-M75</f>
        <v>32.638849360000343</v>
      </c>
      <c r="N76" s="22">
        <v>57.711999999999996</v>
      </c>
      <c r="O76" s="13">
        <f>O73-O75</f>
        <v>34.527857899999866</v>
      </c>
      <c r="P76" s="22">
        <v>57.711999999999996</v>
      </c>
      <c r="Q76" s="21">
        <f>Q73-Q75</f>
        <v>35.960464279999933</v>
      </c>
      <c r="R76" s="13">
        <v>267.29000000000002</v>
      </c>
      <c r="S76" s="13">
        <f t="shared" si="9"/>
        <v>166.81376297099965</v>
      </c>
    </row>
    <row r="77" spans="1:21" s="9" customFormat="1" x14ac:dyDescent="0.25">
      <c r="A77" s="10" t="s">
        <v>128</v>
      </c>
      <c r="B77" s="18" t="s">
        <v>129</v>
      </c>
      <c r="C77" s="12" t="s">
        <v>28</v>
      </c>
      <c r="D77" s="21" t="s">
        <v>130</v>
      </c>
      <c r="E77" s="21" t="s">
        <v>130</v>
      </c>
      <c r="F77" s="21" t="s">
        <v>130</v>
      </c>
      <c r="G77" s="21" t="s">
        <v>130</v>
      </c>
      <c r="H77" s="21" t="s">
        <v>130</v>
      </c>
      <c r="I77" s="21" t="s">
        <v>130</v>
      </c>
      <c r="J77" s="21" t="s">
        <v>130</v>
      </c>
      <c r="K77" s="21" t="s">
        <v>130</v>
      </c>
      <c r="L77" s="21" t="s">
        <v>130</v>
      </c>
      <c r="M77" s="21" t="s">
        <v>130</v>
      </c>
      <c r="N77" s="21" t="s">
        <v>130</v>
      </c>
      <c r="O77" s="21" t="s">
        <v>130</v>
      </c>
      <c r="P77" s="21" t="s">
        <v>130</v>
      </c>
      <c r="Q77" s="21" t="s">
        <v>130</v>
      </c>
      <c r="R77" s="21" t="s">
        <v>130</v>
      </c>
      <c r="S77" s="21" t="s">
        <v>130</v>
      </c>
    </row>
    <row r="78" spans="1:21" s="9" customFormat="1" x14ac:dyDescent="0.25">
      <c r="A78" s="10" t="s">
        <v>131</v>
      </c>
      <c r="B78" s="16" t="s">
        <v>132</v>
      </c>
      <c r="C78" s="12" t="s">
        <v>27</v>
      </c>
      <c r="D78" s="22">
        <v>0.1439</v>
      </c>
      <c r="E78" s="22">
        <v>2.2048000000000001</v>
      </c>
      <c r="F78" s="22">
        <v>12.537000000000001</v>
      </c>
      <c r="G78" s="13">
        <v>63.060966807999996</v>
      </c>
      <c r="H78" s="22">
        <v>13.064</v>
      </c>
      <c r="I78" s="13">
        <f>'[7]АО "КЭС"'!$AE$35/1000</f>
        <v>61.444544665999999</v>
      </c>
      <c r="J78" s="22">
        <v>13.586</v>
      </c>
      <c r="K78" s="13">
        <f>'[7]АО "КЭС"'!$AF$35/1000</f>
        <v>69.359700000000004</v>
      </c>
      <c r="L78" s="22">
        <v>14.13</v>
      </c>
      <c r="M78" s="13">
        <f>'[7]АО "КЭС"'!$AG$35/1000</f>
        <v>72.132899999999992</v>
      </c>
      <c r="N78" s="22">
        <v>14.695</v>
      </c>
      <c r="O78" s="13">
        <f>'[7]АО "КЭС"'!$AH$35/1000</f>
        <v>75.018500000000003</v>
      </c>
      <c r="P78" s="22">
        <v>14.695</v>
      </c>
      <c r="Q78" s="21">
        <f>'[7]АО "КЭС"'!$AI$35/1000</f>
        <v>78.01939999999999</v>
      </c>
      <c r="R78" s="22">
        <v>70.17</v>
      </c>
      <c r="S78" s="13">
        <f t="shared" si="9"/>
        <v>355.97504466600003</v>
      </c>
    </row>
    <row r="79" spans="1:21" s="9" customFormat="1" x14ac:dyDescent="0.25">
      <c r="A79" s="10" t="s">
        <v>133</v>
      </c>
      <c r="B79" s="16" t="s">
        <v>134</v>
      </c>
      <c r="C79" s="12" t="s">
        <v>27</v>
      </c>
      <c r="D79" s="13" t="s">
        <v>28</v>
      </c>
      <c r="E79" s="13" t="s">
        <v>28</v>
      </c>
      <c r="F79" s="13" t="s">
        <v>28</v>
      </c>
      <c r="G79" s="13" t="s">
        <v>28</v>
      </c>
      <c r="H79" s="13" t="s">
        <v>28</v>
      </c>
      <c r="I79" s="13" t="s">
        <v>28</v>
      </c>
      <c r="J79" s="13" t="s">
        <v>28</v>
      </c>
      <c r="K79" s="13" t="s">
        <v>28</v>
      </c>
      <c r="L79" s="13" t="s">
        <v>28</v>
      </c>
      <c r="M79" s="13" t="s">
        <v>28</v>
      </c>
      <c r="N79" s="13" t="s">
        <v>28</v>
      </c>
      <c r="O79" s="13" t="s">
        <v>28</v>
      </c>
      <c r="P79" s="13" t="s">
        <v>28</v>
      </c>
      <c r="Q79" s="21" t="s">
        <v>28</v>
      </c>
      <c r="R79" s="21" t="s">
        <v>28</v>
      </c>
      <c r="S79" s="13" t="s">
        <v>28</v>
      </c>
    </row>
    <row r="80" spans="1:21" s="9" customFormat="1" x14ac:dyDescent="0.25">
      <c r="A80" s="10" t="s">
        <v>135</v>
      </c>
      <c r="B80" s="16" t="s">
        <v>136</v>
      </c>
      <c r="C80" s="12" t="s">
        <v>27</v>
      </c>
      <c r="D80" s="22" t="s">
        <v>28</v>
      </c>
      <c r="E80" s="22" t="s">
        <v>28</v>
      </c>
      <c r="F80" s="22" t="s">
        <v>28</v>
      </c>
      <c r="G80" s="13">
        <v>148.82</v>
      </c>
      <c r="H80" s="22" t="s">
        <v>28</v>
      </c>
      <c r="I80" s="13">
        <f>'[7]АО "КЭС"'!$AE$36/1000</f>
        <v>102.88014355999999</v>
      </c>
      <c r="J80" s="22" t="s">
        <v>28</v>
      </c>
      <c r="K80" s="13">
        <f>'[7]АО "КЭС"'!$AF$36/1000</f>
        <v>104.57835856</v>
      </c>
      <c r="L80" s="22" t="s">
        <v>28</v>
      </c>
      <c r="M80" s="13">
        <f>'[7]АО "КЭС"'!$AG$36/1000</f>
        <v>108.48727084000001</v>
      </c>
      <c r="N80" s="22" t="s">
        <v>28</v>
      </c>
      <c r="O80" s="13">
        <f>'[7]АО "КЭС"'!$AH$36/1000</f>
        <v>112.59355936000001</v>
      </c>
      <c r="P80" s="22" t="s">
        <v>28</v>
      </c>
      <c r="Q80" s="21">
        <f>'[7]АО "КЭС"'!$AI$36/1000</f>
        <v>117.01247667999999</v>
      </c>
      <c r="R80" s="21" t="s">
        <v>28</v>
      </c>
      <c r="S80" s="13">
        <f t="shared" si="9"/>
        <v>545.55180900000005</v>
      </c>
    </row>
    <row r="81" spans="1:19" s="9" customFormat="1" x14ac:dyDescent="0.25">
      <c r="A81" s="10" t="s">
        <v>137</v>
      </c>
      <c r="B81" s="11" t="s">
        <v>138</v>
      </c>
      <c r="C81" s="12" t="s">
        <v>27</v>
      </c>
      <c r="D81" s="22">
        <v>76.015099999999848</v>
      </c>
      <c r="E81" s="22">
        <v>249.31720000000018</v>
      </c>
      <c r="F81" s="22">
        <v>187.99200000000019</v>
      </c>
      <c r="G81" s="13">
        <v>232.60401865300059</v>
      </c>
      <c r="H81" s="22">
        <v>201.40599999999995</v>
      </c>
      <c r="I81" s="13">
        <f>I18-I33</f>
        <v>295.74751655145292</v>
      </c>
      <c r="J81" s="22">
        <v>208.95399999999972</v>
      </c>
      <c r="K81" s="13">
        <f>K18-K33</f>
        <v>325.52107833355308</v>
      </c>
      <c r="L81" s="22">
        <v>217.11799999999994</v>
      </c>
      <c r="M81" s="13">
        <f>M18-M33</f>
        <v>349.4971173144661</v>
      </c>
      <c r="N81" s="22">
        <v>226.57499999999982</v>
      </c>
      <c r="O81" s="13">
        <f>O18-O33</f>
        <v>371.46787473944619</v>
      </c>
      <c r="P81" s="22">
        <v>226.57499999999982</v>
      </c>
      <c r="Q81" s="22">
        <f>Q18-Q33</f>
        <v>397.31554211319485</v>
      </c>
      <c r="R81" s="13">
        <v>1080.6279999999992</v>
      </c>
      <c r="S81" s="13">
        <f t="shared" si="9"/>
        <v>1739.5491290521131</v>
      </c>
    </row>
    <row r="82" spans="1:19" s="9" customFormat="1" x14ac:dyDescent="0.25">
      <c r="A82" s="10" t="s">
        <v>139</v>
      </c>
      <c r="B82" s="14" t="s">
        <v>30</v>
      </c>
      <c r="C82" s="12" t="s">
        <v>27</v>
      </c>
      <c r="D82" s="22" t="s">
        <v>28</v>
      </c>
      <c r="E82" s="22" t="s">
        <v>28</v>
      </c>
      <c r="F82" s="22" t="s">
        <v>28</v>
      </c>
      <c r="G82" s="13" t="s">
        <v>28</v>
      </c>
      <c r="H82" s="22" t="s">
        <v>28</v>
      </c>
      <c r="I82" s="13" t="s">
        <v>28</v>
      </c>
      <c r="J82" s="22" t="s">
        <v>28</v>
      </c>
      <c r="K82" s="13" t="s">
        <v>28</v>
      </c>
      <c r="L82" s="22" t="s">
        <v>28</v>
      </c>
      <c r="M82" s="13" t="s">
        <v>28</v>
      </c>
      <c r="N82" s="22" t="s">
        <v>28</v>
      </c>
      <c r="O82" s="13" t="s">
        <v>28</v>
      </c>
      <c r="P82" s="13" t="s">
        <v>28</v>
      </c>
      <c r="Q82" s="22" t="s">
        <v>28</v>
      </c>
      <c r="R82" s="22" t="s">
        <v>28</v>
      </c>
      <c r="S82" s="13" t="s">
        <v>28</v>
      </c>
    </row>
    <row r="83" spans="1:19" s="9" customFormat="1" ht="31.5" x14ac:dyDescent="0.25">
      <c r="A83" s="10" t="s">
        <v>140</v>
      </c>
      <c r="B83" s="17" t="s">
        <v>32</v>
      </c>
      <c r="C83" s="12" t="s">
        <v>27</v>
      </c>
      <c r="D83" s="22" t="s">
        <v>28</v>
      </c>
      <c r="E83" s="22" t="s">
        <v>28</v>
      </c>
      <c r="F83" s="22" t="s">
        <v>28</v>
      </c>
      <c r="G83" s="13" t="s">
        <v>28</v>
      </c>
      <c r="H83" s="22" t="s">
        <v>28</v>
      </c>
      <c r="I83" s="13" t="s">
        <v>28</v>
      </c>
      <c r="J83" s="22" t="s">
        <v>28</v>
      </c>
      <c r="K83" s="13" t="s">
        <v>28</v>
      </c>
      <c r="L83" s="22" t="s">
        <v>28</v>
      </c>
      <c r="M83" s="13" t="s">
        <v>28</v>
      </c>
      <c r="N83" s="22" t="s">
        <v>28</v>
      </c>
      <c r="O83" s="13" t="s">
        <v>28</v>
      </c>
      <c r="P83" s="13" t="s">
        <v>28</v>
      </c>
      <c r="Q83" s="22" t="s">
        <v>28</v>
      </c>
      <c r="R83" s="22" t="s">
        <v>28</v>
      </c>
      <c r="S83" s="13" t="s">
        <v>28</v>
      </c>
    </row>
    <row r="84" spans="1:19" s="9" customFormat="1" ht="31.5" x14ac:dyDescent="0.25">
      <c r="A84" s="10" t="s">
        <v>141</v>
      </c>
      <c r="B84" s="17" t="s">
        <v>34</v>
      </c>
      <c r="C84" s="12" t="s">
        <v>27</v>
      </c>
      <c r="D84" s="22" t="s">
        <v>28</v>
      </c>
      <c r="E84" s="22" t="s">
        <v>28</v>
      </c>
      <c r="F84" s="22" t="s">
        <v>28</v>
      </c>
      <c r="G84" s="13" t="s">
        <v>28</v>
      </c>
      <c r="H84" s="22" t="s">
        <v>28</v>
      </c>
      <c r="I84" s="13" t="s">
        <v>28</v>
      </c>
      <c r="J84" s="22" t="s">
        <v>28</v>
      </c>
      <c r="K84" s="13" t="s">
        <v>28</v>
      </c>
      <c r="L84" s="22" t="s">
        <v>28</v>
      </c>
      <c r="M84" s="13" t="s">
        <v>28</v>
      </c>
      <c r="N84" s="22" t="s">
        <v>28</v>
      </c>
      <c r="O84" s="13" t="s">
        <v>28</v>
      </c>
      <c r="P84" s="13" t="s">
        <v>28</v>
      </c>
      <c r="Q84" s="22" t="s">
        <v>28</v>
      </c>
      <c r="R84" s="22" t="s">
        <v>28</v>
      </c>
      <c r="S84" s="13" t="s">
        <v>28</v>
      </c>
    </row>
    <row r="85" spans="1:19" s="9" customFormat="1" ht="31.5" x14ac:dyDescent="0.25">
      <c r="A85" s="10" t="s">
        <v>142</v>
      </c>
      <c r="B85" s="17" t="s">
        <v>36</v>
      </c>
      <c r="C85" s="12" t="s">
        <v>27</v>
      </c>
      <c r="D85" s="22" t="s">
        <v>28</v>
      </c>
      <c r="E85" s="22" t="s">
        <v>28</v>
      </c>
      <c r="F85" s="22" t="s">
        <v>28</v>
      </c>
      <c r="G85" s="13" t="s">
        <v>28</v>
      </c>
      <c r="H85" s="22" t="s">
        <v>28</v>
      </c>
      <c r="I85" s="13" t="s">
        <v>28</v>
      </c>
      <c r="J85" s="22" t="s">
        <v>28</v>
      </c>
      <c r="K85" s="13" t="s">
        <v>28</v>
      </c>
      <c r="L85" s="22" t="s">
        <v>28</v>
      </c>
      <c r="M85" s="13" t="s">
        <v>28</v>
      </c>
      <c r="N85" s="22" t="s">
        <v>28</v>
      </c>
      <c r="O85" s="13" t="s">
        <v>28</v>
      </c>
      <c r="P85" s="13" t="s">
        <v>28</v>
      </c>
      <c r="Q85" s="22" t="s">
        <v>28</v>
      </c>
      <c r="R85" s="22" t="s">
        <v>28</v>
      </c>
      <c r="S85" s="13" t="s">
        <v>28</v>
      </c>
    </row>
    <row r="86" spans="1:19" s="9" customFormat="1" x14ac:dyDescent="0.25">
      <c r="A86" s="10" t="s">
        <v>143</v>
      </c>
      <c r="B86" s="14" t="s">
        <v>38</v>
      </c>
      <c r="C86" s="12" t="s">
        <v>27</v>
      </c>
      <c r="D86" s="22" t="s">
        <v>28</v>
      </c>
      <c r="E86" s="22" t="s">
        <v>28</v>
      </c>
      <c r="F86" s="22" t="s">
        <v>28</v>
      </c>
      <c r="G86" s="13" t="s">
        <v>28</v>
      </c>
      <c r="H86" s="22" t="s">
        <v>28</v>
      </c>
      <c r="I86" s="13" t="s">
        <v>28</v>
      </c>
      <c r="J86" s="22" t="s">
        <v>28</v>
      </c>
      <c r="K86" s="13" t="s">
        <v>28</v>
      </c>
      <c r="L86" s="22" t="s">
        <v>28</v>
      </c>
      <c r="M86" s="13" t="s">
        <v>28</v>
      </c>
      <c r="N86" s="22" t="s">
        <v>28</v>
      </c>
      <c r="O86" s="13" t="s">
        <v>28</v>
      </c>
      <c r="P86" s="13" t="s">
        <v>28</v>
      </c>
      <c r="Q86" s="22" t="s">
        <v>28</v>
      </c>
      <c r="R86" s="22" t="s">
        <v>28</v>
      </c>
      <c r="S86" s="13" t="s">
        <v>28</v>
      </c>
    </row>
    <row r="87" spans="1:19" s="9" customFormat="1" x14ac:dyDescent="0.25">
      <c r="A87" s="10" t="s">
        <v>144</v>
      </c>
      <c r="B87" s="14" t="s">
        <v>40</v>
      </c>
      <c r="C87" s="12" t="s">
        <v>27</v>
      </c>
      <c r="D87" s="22">
        <v>25.285999999999831</v>
      </c>
      <c r="E87" s="22">
        <v>110.59100000000012</v>
      </c>
      <c r="F87" s="22">
        <v>111.25099999999998</v>
      </c>
      <c r="G87" s="13">
        <v>54.518286300000504</v>
      </c>
      <c r="H87" s="13">
        <v>127.23199999999997</v>
      </c>
      <c r="I87" s="13">
        <f>I24-I39</f>
        <v>192.93186747145296</v>
      </c>
      <c r="J87" s="22">
        <v>134.70899999999983</v>
      </c>
      <c r="K87" s="13">
        <f>K24-K39</f>
        <v>210.68109685355284</v>
      </c>
      <c r="L87" s="22">
        <v>142.80100000000016</v>
      </c>
      <c r="M87" s="13">
        <f>M24-M39</f>
        <v>221.97905079446627</v>
      </c>
      <c r="N87" s="22">
        <v>152.1869999999999</v>
      </c>
      <c r="O87" s="13">
        <f>O24-O39</f>
        <v>231.35855889944605</v>
      </c>
      <c r="P87" s="22">
        <v>152.1869999999999</v>
      </c>
      <c r="Q87" s="21">
        <f>Q24-Q39</f>
        <v>246.75406807319473</v>
      </c>
      <c r="R87" s="13">
        <v>709.11599999999976</v>
      </c>
      <c r="S87" s="13">
        <f t="shared" ref="S87:S89" si="10">I87+K87+M87+O87+Q87</f>
        <v>1103.7046420921129</v>
      </c>
    </row>
    <row r="88" spans="1:19" s="9" customFormat="1" x14ac:dyDescent="0.25">
      <c r="A88" s="10" t="s">
        <v>145</v>
      </c>
      <c r="B88" s="14" t="s">
        <v>42</v>
      </c>
      <c r="C88" s="12" t="s">
        <v>27</v>
      </c>
      <c r="D88" s="13" t="s">
        <v>28</v>
      </c>
      <c r="E88" s="13" t="s">
        <v>28</v>
      </c>
      <c r="F88" s="13" t="s">
        <v>28</v>
      </c>
      <c r="G88" s="13" t="s">
        <v>28</v>
      </c>
      <c r="H88" s="13" t="s">
        <v>28</v>
      </c>
      <c r="I88" s="13" t="s">
        <v>28</v>
      </c>
      <c r="J88" s="13" t="s">
        <v>28</v>
      </c>
      <c r="K88" s="13" t="s">
        <v>28</v>
      </c>
      <c r="L88" s="13" t="s">
        <v>28</v>
      </c>
      <c r="M88" s="13" t="s">
        <v>28</v>
      </c>
      <c r="N88" s="13" t="s">
        <v>28</v>
      </c>
      <c r="O88" s="13" t="s">
        <v>28</v>
      </c>
      <c r="P88" s="13" t="s">
        <v>28</v>
      </c>
      <c r="Q88" s="13" t="s">
        <v>28</v>
      </c>
      <c r="R88" s="13" t="s">
        <v>28</v>
      </c>
      <c r="S88" s="13" t="s">
        <v>28</v>
      </c>
    </row>
    <row r="89" spans="1:19" s="9" customFormat="1" x14ac:dyDescent="0.25">
      <c r="A89" s="10" t="s">
        <v>146</v>
      </c>
      <c r="B89" s="14" t="s">
        <v>44</v>
      </c>
      <c r="C89" s="12" t="s">
        <v>27</v>
      </c>
      <c r="D89" s="22">
        <v>35.099000000000004</v>
      </c>
      <c r="E89" s="22">
        <v>116.69</v>
      </c>
      <c r="F89" s="22">
        <v>58.04</v>
      </c>
      <c r="G89" s="13">
        <v>149.43066207300001</v>
      </c>
      <c r="H89" s="13">
        <v>55.472999999999992</v>
      </c>
      <c r="I89" s="13">
        <f>I26-I41</f>
        <v>69.628164480000009</v>
      </c>
      <c r="J89" s="22">
        <v>55.544000000000004</v>
      </c>
      <c r="K89" s="13">
        <f>K26-K41</f>
        <v>74.806703999999996</v>
      </c>
      <c r="L89" s="22">
        <v>55.615999999999993</v>
      </c>
      <c r="M89" s="13">
        <f>M26-M41</f>
        <v>79.653079519999991</v>
      </c>
      <c r="N89" s="22">
        <v>55.687000000000005</v>
      </c>
      <c r="O89" s="13">
        <f>O26-O41</f>
        <v>80.876380720000014</v>
      </c>
      <c r="P89" s="22">
        <v>55.687000000000005</v>
      </c>
      <c r="Q89" s="21">
        <f>Q26-Q41</f>
        <v>80.377146800000006</v>
      </c>
      <c r="R89" s="22">
        <v>278.00700000000001</v>
      </c>
      <c r="S89" s="13">
        <f t="shared" si="10"/>
        <v>385.34147552000002</v>
      </c>
    </row>
    <row r="90" spans="1:19" s="9" customFormat="1" x14ac:dyDescent="0.25">
      <c r="A90" s="10" t="s">
        <v>147</v>
      </c>
      <c r="B90" s="14" t="s">
        <v>46</v>
      </c>
      <c r="C90" s="12" t="s">
        <v>27</v>
      </c>
      <c r="D90" s="22" t="s">
        <v>28</v>
      </c>
      <c r="E90" s="22" t="s">
        <v>28</v>
      </c>
      <c r="F90" s="22" t="s">
        <v>28</v>
      </c>
      <c r="G90" s="22" t="s">
        <v>28</v>
      </c>
      <c r="H90" s="22" t="s">
        <v>28</v>
      </c>
      <c r="I90" s="13" t="s">
        <v>28</v>
      </c>
      <c r="J90" s="22" t="s">
        <v>28</v>
      </c>
      <c r="K90" s="13" t="s">
        <v>28</v>
      </c>
      <c r="L90" s="22" t="s">
        <v>28</v>
      </c>
      <c r="M90" s="13" t="s">
        <v>28</v>
      </c>
      <c r="N90" s="22" t="s">
        <v>28</v>
      </c>
      <c r="O90" s="13" t="s">
        <v>28</v>
      </c>
      <c r="P90" s="22" t="s">
        <v>28</v>
      </c>
      <c r="Q90" s="22" t="s">
        <v>28</v>
      </c>
      <c r="R90" s="22" t="s">
        <v>28</v>
      </c>
      <c r="S90" s="13" t="s">
        <v>28</v>
      </c>
    </row>
    <row r="91" spans="1:19" s="9" customFormat="1" x14ac:dyDescent="0.25">
      <c r="A91" s="10" t="s">
        <v>148</v>
      </c>
      <c r="B91" s="14" t="s">
        <v>48</v>
      </c>
      <c r="C91" s="12" t="s">
        <v>27</v>
      </c>
      <c r="D91" s="22" t="s">
        <v>28</v>
      </c>
      <c r="E91" s="22" t="s">
        <v>28</v>
      </c>
      <c r="F91" s="22" t="s">
        <v>28</v>
      </c>
      <c r="G91" s="22" t="s">
        <v>28</v>
      </c>
      <c r="H91" s="22" t="s">
        <v>28</v>
      </c>
      <c r="I91" s="13" t="s">
        <v>28</v>
      </c>
      <c r="J91" s="22" t="s">
        <v>28</v>
      </c>
      <c r="K91" s="13" t="s">
        <v>28</v>
      </c>
      <c r="L91" s="22" t="s">
        <v>28</v>
      </c>
      <c r="M91" s="13" t="s">
        <v>28</v>
      </c>
      <c r="N91" s="22" t="s">
        <v>28</v>
      </c>
      <c r="O91" s="13" t="s">
        <v>28</v>
      </c>
      <c r="P91" s="22" t="s">
        <v>28</v>
      </c>
      <c r="Q91" s="22" t="s">
        <v>28</v>
      </c>
      <c r="R91" s="22" t="s">
        <v>28</v>
      </c>
      <c r="S91" s="13" t="s">
        <v>28</v>
      </c>
    </row>
    <row r="92" spans="1:19" s="9" customFormat="1" ht="31.5" x14ac:dyDescent="0.25">
      <c r="A92" s="10" t="s">
        <v>149</v>
      </c>
      <c r="B92" s="15" t="s">
        <v>50</v>
      </c>
      <c r="C92" s="12" t="s">
        <v>27</v>
      </c>
      <c r="D92" s="22" t="s">
        <v>28</v>
      </c>
      <c r="E92" s="22" t="s">
        <v>28</v>
      </c>
      <c r="F92" s="22" t="s">
        <v>28</v>
      </c>
      <c r="G92" s="22" t="s">
        <v>28</v>
      </c>
      <c r="H92" s="22" t="s">
        <v>28</v>
      </c>
      <c r="I92" s="13" t="s">
        <v>28</v>
      </c>
      <c r="J92" s="22" t="s">
        <v>28</v>
      </c>
      <c r="K92" s="13" t="s">
        <v>28</v>
      </c>
      <c r="L92" s="22" t="s">
        <v>28</v>
      </c>
      <c r="M92" s="13" t="s">
        <v>28</v>
      </c>
      <c r="N92" s="22" t="s">
        <v>28</v>
      </c>
      <c r="O92" s="13" t="s">
        <v>28</v>
      </c>
      <c r="P92" s="22" t="s">
        <v>28</v>
      </c>
      <c r="Q92" s="22" t="s">
        <v>28</v>
      </c>
      <c r="R92" s="22" t="s">
        <v>28</v>
      </c>
      <c r="S92" s="13" t="s">
        <v>28</v>
      </c>
    </row>
    <row r="93" spans="1:19" s="9" customFormat="1" x14ac:dyDescent="0.25">
      <c r="A93" s="10" t="s">
        <v>150</v>
      </c>
      <c r="B93" s="17" t="s">
        <v>52</v>
      </c>
      <c r="C93" s="12" t="s">
        <v>27</v>
      </c>
      <c r="D93" s="22" t="s">
        <v>28</v>
      </c>
      <c r="E93" s="22" t="s">
        <v>28</v>
      </c>
      <c r="F93" s="22" t="s">
        <v>28</v>
      </c>
      <c r="G93" s="22" t="s">
        <v>28</v>
      </c>
      <c r="H93" s="22" t="s">
        <v>28</v>
      </c>
      <c r="I93" s="13" t="s">
        <v>28</v>
      </c>
      <c r="J93" s="22" t="s">
        <v>28</v>
      </c>
      <c r="K93" s="13" t="s">
        <v>28</v>
      </c>
      <c r="L93" s="22" t="s">
        <v>28</v>
      </c>
      <c r="M93" s="13" t="s">
        <v>28</v>
      </c>
      <c r="N93" s="22" t="s">
        <v>28</v>
      </c>
      <c r="O93" s="13" t="s">
        <v>28</v>
      </c>
      <c r="P93" s="22" t="s">
        <v>28</v>
      </c>
      <c r="Q93" s="22" t="s">
        <v>28</v>
      </c>
      <c r="R93" s="22" t="s">
        <v>28</v>
      </c>
      <c r="S93" s="13" t="s">
        <v>28</v>
      </c>
    </row>
    <row r="94" spans="1:19" s="9" customFormat="1" x14ac:dyDescent="0.25">
      <c r="A94" s="10" t="s">
        <v>151</v>
      </c>
      <c r="B94" s="16" t="s">
        <v>54</v>
      </c>
      <c r="C94" s="12" t="s">
        <v>27</v>
      </c>
      <c r="D94" s="22" t="s">
        <v>28</v>
      </c>
      <c r="E94" s="22" t="s">
        <v>28</v>
      </c>
      <c r="F94" s="22" t="s">
        <v>28</v>
      </c>
      <c r="G94" s="22" t="s">
        <v>28</v>
      </c>
      <c r="H94" s="22" t="s">
        <v>28</v>
      </c>
      <c r="I94" s="13" t="s">
        <v>28</v>
      </c>
      <c r="J94" s="22" t="s">
        <v>28</v>
      </c>
      <c r="K94" s="13" t="s">
        <v>28</v>
      </c>
      <c r="L94" s="22" t="s">
        <v>28</v>
      </c>
      <c r="M94" s="13" t="s">
        <v>28</v>
      </c>
      <c r="N94" s="22" t="s">
        <v>28</v>
      </c>
      <c r="O94" s="13" t="s">
        <v>28</v>
      </c>
      <c r="P94" s="22" t="s">
        <v>28</v>
      </c>
      <c r="Q94" s="22" t="s">
        <v>28</v>
      </c>
      <c r="R94" s="22" t="s">
        <v>28</v>
      </c>
      <c r="S94" s="13" t="s">
        <v>28</v>
      </c>
    </row>
    <row r="95" spans="1:19" s="9" customFormat="1" x14ac:dyDescent="0.25">
      <c r="A95" s="10" t="s">
        <v>152</v>
      </c>
      <c r="B95" s="14" t="s">
        <v>56</v>
      </c>
      <c r="C95" s="12" t="s">
        <v>27</v>
      </c>
      <c r="D95" s="22">
        <v>15.631</v>
      </c>
      <c r="E95" s="22">
        <v>22.036000000000001</v>
      </c>
      <c r="F95" s="22">
        <v>18.700999999999997</v>
      </c>
      <c r="G95" s="13">
        <v>28.655070279999997</v>
      </c>
      <c r="H95" s="13">
        <v>18.700999999999997</v>
      </c>
      <c r="I95" s="13">
        <f>I32-I47</f>
        <v>33.187484600000005</v>
      </c>
      <c r="J95" s="22">
        <v>18.700999999999997</v>
      </c>
      <c r="K95" s="13">
        <f>K32-K47</f>
        <v>40.033277479999995</v>
      </c>
      <c r="L95" s="22">
        <v>18.700999999999997</v>
      </c>
      <c r="M95" s="13">
        <f>M32-M47</f>
        <v>47.864987000000013</v>
      </c>
      <c r="N95" s="22">
        <v>18.700999999999997</v>
      </c>
      <c r="O95" s="13">
        <f>O32-O47</f>
        <v>59.232935119999993</v>
      </c>
      <c r="P95" s="22">
        <v>18.700999999999997</v>
      </c>
      <c r="Q95" s="21">
        <f>Q32-Q47</f>
        <v>70.184327240000016</v>
      </c>
      <c r="R95" s="22">
        <v>93.504999999999981</v>
      </c>
      <c r="S95" s="13">
        <f t="shared" ref="S95:S99" si="11">I95+K95+M95+O95+Q95</f>
        <v>250.50301144000002</v>
      </c>
    </row>
    <row r="96" spans="1:19" s="9" customFormat="1" x14ac:dyDescent="0.25">
      <c r="A96" s="10" t="s">
        <v>153</v>
      </c>
      <c r="B96" s="11" t="s">
        <v>154</v>
      </c>
      <c r="C96" s="12" t="s">
        <v>27</v>
      </c>
      <c r="D96" s="22">
        <v>-36.104999999999905</v>
      </c>
      <c r="E96" s="22">
        <v>-44.270999999999994</v>
      </c>
      <c r="F96" s="22">
        <v>-36.673000000000002</v>
      </c>
      <c r="G96" s="13">
        <v>-10.196656589999947</v>
      </c>
      <c r="H96" s="13">
        <v>-91.406999999999996</v>
      </c>
      <c r="I96" s="13">
        <f>I97-I105</f>
        <v>-103.92891545987294</v>
      </c>
      <c r="J96" s="22">
        <v>-91.406999999999996</v>
      </c>
      <c r="K96" s="13">
        <f>K97-K105</f>
        <v>-30.03056810909894</v>
      </c>
      <c r="L96" s="22">
        <v>-91.406999999999996</v>
      </c>
      <c r="M96" s="13">
        <f>M97-M105</f>
        <v>-30.934396</v>
      </c>
      <c r="N96" s="22">
        <v>-91.406999999999996</v>
      </c>
      <c r="O96" s="13">
        <f>O97-O105</f>
        <v>-32.034145999999993</v>
      </c>
      <c r="P96" s="22">
        <v>-91.406999999999996</v>
      </c>
      <c r="Q96" s="22">
        <f>Q97-Q105</f>
        <v>-33.178796000000006</v>
      </c>
      <c r="R96" s="22">
        <v>-457.03499999999997</v>
      </c>
      <c r="S96" s="13">
        <f t="shared" si="11"/>
        <v>-230.10682156897187</v>
      </c>
    </row>
    <row r="97" spans="1:19" s="9" customFormat="1" x14ac:dyDescent="0.25">
      <c r="A97" s="10" t="s">
        <v>10</v>
      </c>
      <c r="B97" s="15" t="s">
        <v>155</v>
      </c>
      <c r="C97" s="12" t="s">
        <v>27</v>
      </c>
      <c r="D97" s="22">
        <v>697.58900000000006</v>
      </c>
      <c r="E97" s="22">
        <v>60.145000000000003</v>
      </c>
      <c r="F97" s="22">
        <v>49.97</v>
      </c>
      <c r="G97" s="13">
        <v>141.07613242000005</v>
      </c>
      <c r="H97" s="13">
        <v>29.97</v>
      </c>
      <c r="I97" s="13">
        <f>'[7]АО "КЭС"'!$AE$43/1000</f>
        <v>3.52623</v>
      </c>
      <c r="J97" s="22">
        <v>29.97</v>
      </c>
      <c r="K97" s="13">
        <f>'[7]АО "КЭС"'!$AF$43/1000</f>
        <v>3.6625300000000003</v>
      </c>
      <c r="L97" s="22">
        <v>29.97</v>
      </c>
      <c r="M97" s="13">
        <f>'[7]АО "КЭС"'!$AG$43/1000</f>
        <v>3.8090299999999999</v>
      </c>
      <c r="N97" s="22">
        <v>29.97</v>
      </c>
      <c r="O97" s="13">
        <f>'[7]АО "КЭС"'!$AH$43/1000</f>
        <v>3.9623099999999996</v>
      </c>
      <c r="P97" s="22">
        <v>29.97</v>
      </c>
      <c r="Q97" s="22">
        <f>'[7]АО "КЭС"'!$AI$43/1000</f>
        <v>4.1207799999999999</v>
      </c>
      <c r="R97" s="22">
        <v>149.85</v>
      </c>
      <c r="S97" s="13">
        <f t="shared" si="11"/>
        <v>19.080880000000001</v>
      </c>
    </row>
    <row r="98" spans="1:19" s="9" customFormat="1" x14ac:dyDescent="0.25">
      <c r="A98" s="10" t="s">
        <v>156</v>
      </c>
      <c r="B98" s="17" t="s">
        <v>157</v>
      </c>
      <c r="C98" s="12" t="s">
        <v>27</v>
      </c>
      <c r="D98" s="13" t="s">
        <v>28</v>
      </c>
      <c r="E98" s="13" t="s">
        <v>28</v>
      </c>
      <c r="F98" s="13" t="s">
        <v>28</v>
      </c>
      <c r="G98" s="13" t="s">
        <v>28</v>
      </c>
      <c r="H98" s="13" t="s">
        <v>28</v>
      </c>
      <c r="I98" s="13" t="s">
        <v>28</v>
      </c>
      <c r="J98" s="13" t="s">
        <v>28</v>
      </c>
      <c r="K98" s="13" t="s">
        <v>28</v>
      </c>
      <c r="L98" s="13" t="s">
        <v>28</v>
      </c>
      <c r="M98" s="13" t="s">
        <v>28</v>
      </c>
      <c r="N98" s="13" t="s">
        <v>28</v>
      </c>
      <c r="O98" s="13" t="s">
        <v>28</v>
      </c>
      <c r="P98" s="13" t="s">
        <v>28</v>
      </c>
      <c r="Q98" s="13" t="s">
        <v>28</v>
      </c>
      <c r="R98" s="13" t="s">
        <v>28</v>
      </c>
      <c r="S98" s="13" t="s">
        <v>28</v>
      </c>
    </row>
    <row r="99" spans="1:19" s="9" customFormat="1" x14ac:dyDescent="0.25">
      <c r="A99" s="10" t="s">
        <v>158</v>
      </c>
      <c r="B99" s="17" t="s">
        <v>159</v>
      </c>
      <c r="C99" s="12" t="s">
        <v>27</v>
      </c>
      <c r="D99" s="22">
        <v>7.1999999999999995E-2</v>
      </c>
      <c r="E99" s="22">
        <v>0.24299999999999999</v>
      </c>
      <c r="F99" s="22">
        <v>0.2</v>
      </c>
      <c r="G99" s="13">
        <v>45.366171000000001</v>
      </c>
      <c r="H99" s="22">
        <v>0.2</v>
      </c>
      <c r="I99" s="13">
        <f>'[7]АО "КЭС"'!$AE$44/1000</f>
        <v>1.256E-2</v>
      </c>
      <c r="J99" s="22">
        <v>0.2</v>
      </c>
      <c r="K99" s="13">
        <f>'[7]АО "КЭС"'!$AF$44/1000</f>
        <v>8.1600000000000006E-3</v>
      </c>
      <c r="L99" s="22">
        <v>0.2</v>
      </c>
      <c r="M99" s="13">
        <f>'[7]АО "КЭС"'!$AG$44/1000</f>
        <v>8.490000000000001E-3</v>
      </c>
      <c r="N99" s="22">
        <v>0.2</v>
      </c>
      <c r="O99" s="13">
        <f>'[7]АО "КЭС"'!$AH$44/1000</f>
        <v>8.8400000000000006E-3</v>
      </c>
      <c r="P99" s="22">
        <v>0.2</v>
      </c>
      <c r="Q99" s="22">
        <f>'[7]АО "КЭС"'!$AI$44/1000</f>
        <v>9.1900000000000003E-3</v>
      </c>
      <c r="R99" s="22">
        <v>1</v>
      </c>
      <c r="S99" s="13">
        <f t="shared" si="11"/>
        <v>4.7240000000000004E-2</v>
      </c>
    </row>
    <row r="100" spans="1:19" s="9" customFormat="1" x14ac:dyDescent="0.25">
      <c r="A100" s="10" t="s">
        <v>160</v>
      </c>
      <c r="B100" s="17" t="s">
        <v>161</v>
      </c>
      <c r="C100" s="12" t="s">
        <v>27</v>
      </c>
      <c r="D100" s="22">
        <v>42.154000000000003</v>
      </c>
      <c r="E100" s="22" t="s">
        <v>28</v>
      </c>
      <c r="F100" s="13" t="s">
        <v>28</v>
      </c>
      <c r="G100" s="13">
        <v>64.088640000000012</v>
      </c>
      <c r="H100" s="13" t="s">
        <v>28</v>
      </c>
      <c r="I100" s="13" t="s">
        <v>28</v>
      </c>
      <c r="J100" s="13" t="s">
        <v>28</v>
      </c>
      <c r="K100" s="13" t="s">
        <v>28</v>
      </c>
      <c r="L100" s="13" t="s">
        <v>28</v>
      </c>
      <c r="M100" s="13" t="s">
        <v>28</v>
      </c>
      <c r="N100" s="13" t="s">
        <v>28</v>
      </c>
      <c r="O100" s="13" t="s">
        <v>28</v>
      </c>
      <c r="P100" s="13" t="s">
        <v>28</v>
      </c>
      <c r="Q100" s="13" t="s">
        <v>28</v>
      </c>
      <c r="R100" s="13" t="s">
        <v>28</v>
      </c>
      <c r="S100" s="13" t="s">
        <v>28</v>
      </c>
    </row>
    <row r="101" spans="1:19" s="9" customFormat="1" x14ac:dyDescent="0.25">
      <c r="A101" s="10" t="s">
        <v>162</v>
      </c>
      <c r="B101" s="19" t="s">
        <v>163</v>
      </c>
      <c r="C101" s="12" t="s">
        <v>27</v>
      </c>
      <c r="D101" s="22" t="s">
        <v>28</v>
      </c>
      <c r="E101" s="22" t="s">
        <v>28</v>
      </c>
      <c r="F101" s="22" t="s">
        <v>28</v>
      </c>
      <c r="G101" s="13">
        <v>14.434131000000001</v>
      </c>
      <c r="H101" s="22" t="s">
        <v>28</v>
      </c>
      <c r="I101" s="13" t="s">
        <v>28</v>
      </c>
      <c r="J101" s="22" t="s">
        <v>28</v>
      </c>
      <c r="K101" s="13" t="s">
        <v>28</v>
      </c>
      <c r="L101" s="22" t="s">
        <v>28</v>
      </c>
      <c r="M101" s="13" t="s">
        <v>28</v>
      </c>
      <c r="N101" s="22" t="s">
        <v>28</v>
      </c>
      <c r="O101" s="13" t="s">
        <v>28</v>
      </c>
      <c r="P101" s="22" t="s">
        <v>28</v>
      </c>
      <c r="Q101" s="13" t="s">
        <v>28</v>
      </c>
      <c r="R101" s="13" t="s">
        <v>28</v>
      </c>
      <c r="S101" s="13" t="s">
        <v>28</v>
      </c>
    </row>
    <row r="102" spans="1:19" s="9" customFormat="1" x14ac:dyDescent="0.25">
      <c r="A102" s="10" t="s">
        <v>164</v>
      </c>
      <c r="B102" s="16" t="s">
        <v>165</v>
      </c>
      <c r="C102" s="12" t="s">
        <v>27</v>
      </c>
      <c r="D102" s="22">
        <v>655.36300000000006</v>
      </c>
      <c r="E102" s="22">
        <v>59.902000000000001</v>
      </c>
      <c r="F102" s="22">
        <v>49.769999999999996</v>
      </c>
      <c r="G102" s="13">
        <v>31.621321420000029</v>
      </c>
      <c r="H102" s="22">
        <v>29.77</v>
      </c>
      <c r="I102" s="13">
        <f>I97-I99</f>
        <v>3.5136699999999998</v>
      </c>
      <c r="J102" s="22">
        <v>29.77</v>
      </c>
      <c r="K102" s="13">
        <f>K97-K99</f>
        <v>3.6543700000000001</v>
      </c>
      <c r="L102" s="22">
        <v>29.77</v>
      </c>
      <c r="M102" s="13">
        <f>M97-M99</f>
        <v>3.8005399999999998</v>
      </c>
      <c r="N102" s="22">
        <v>29.77</v>
      </c>
      <c r="O102" s="13">
        <f>O97-O99</f>
        <v>3.9534699999999994</v>
      </c>
      <c r="P102" s="22">
        <v>29.77</v>
      </c>
      <c r="Q102" s="22">
        <f>Q97-Q99</f>
        <v>4.1115899999999996</v>
      </c>
      <c r="R102" s="22">
        <v>148.85</v>
      </c>
      <c r="S102" s="13">
        <f t="shared" ref="S102" si="12">I102+K102+M102+O102+Q102</f>
        <v>19.033639999999998</v>
      </c>
    </row>
    <row r="103" spans="1:19" s="9" customFormat="1" x14ac:dyDescent="0.25">
      <c r="A103" s="10" t="s">
        <v>166</v>
      </c>
      <c r="B103" s="17" t="s">
        <v>167</v>
      </c>
      <c r="C103" s="12" t="s">
        <v>27</v>
      </c>
      <c r="D103" s="22" t="s">
        <v>28</v>
      </c>
      <c r="E103" s="22" t="s">
        <v>28</v>
      </c>
      <c r="F103" s="22" t="s">
        <v>28</v>
      </c>
      <c r="G103" s="22" t="s">
        <v>28</v>
      </c>
      <c r="H103" s="22" t="s">
        <v>28</v>
      </c>
      <c r="I103" s="13" t="s">
        <v>28</v>
      </c>
      <c r="J103" s="22" t="s">
        <v>28</v>
      </c>
      <c r="K103" s="13" t="s">
        <v>28</v>
      </c>
      <c r="L103" s="22" t="s">
        <v>28</v>
      </c>
      <c r="M103" s="13" t="s">
        <v>28</v>
      </c>
      <c r="N103" s="22" t="s">
        <v>28</v>
      </c>
      <c r="O103" s="13" t="s">
        <v>28</v>
      </c>
      <c r="P103" s="22" t="s">
        <v>28</v>
      </c>
      <c r="Q103" s="22" t="s">
        <v>28</v>
      </c>
      <c r="R103" s="22" t="s">
        <v>28</v>
      </c>
      <c r="S103" s="13" t="s">
        <v>28</v>
      </c>
    </row>
    <row r="104" spans="1:19" s="9" customFormat="1" x14ac:dyDescent="0.25">
      <c r="A104" s="10" t="s">
        <v>168</v>
      </c>
      <c r="B104" s="17" t="s">
        <v>169</v>
      </c>
      <c r="C104" s="12" t="s">
        <v>27</v>
      </c>
      <c r="D104" s="22" t="s">
        <v>28</v>
      </c>
      <c r="E104" s="22" t="s">
        <v>28</v>
      </c>
      <c r="F104" s="22" t="s">
        <v>28</v>
      </c>
      <c r="G104" s="22" t="s">
        <v>28</v>
      </c>
      <c r="H104" s="22" t="s">
        <v>28</v>
      </c>
      <c r="I104" s="13" t="s">
        <v>28</v>
      </c>
      <c r="J104" s="22" t="s">
        <v>28</v>
      </c>
      <c r="K104" s="13" t="s">
        <v>28</v>
      </c>
      <c r="L104" s="22" t="s">
        <v>28</v>
      </c>
      <c r="M104" s="13" t="s">
        <v>28</v>
      </c>
      <c r="N104" s="22" t="s">
        <v>28</v>
      </c>
      <c r="O104" s="13" t="s">
        <v>28</v>
      </c>
      <c r="P104" s="22" t="s">
        <v>28</v>
      </c>
      <c r="Q104" s="22" t="s">
        <v>28</v>
      </c>
      <c r="R104" s="22" t="s">
        <v>28</v>
      </c>
      <c r="S104" s="13" t="s">
        <v>28</v>
      </c>
    </row>
    <row r="105" spans="1:19" s="9" customFormat="1" x14ac:dyDescent="0.25">
      <c r="A105" s="10" t="s">
        <v>11</v>
      </c>
      <c r="B105" s="18" t="s">
        <v>121</v>
      </c>
      <c r="C105" s="12" t="s">
        <v>27</v>
      </c>
      <c r="D105" s="22">
        <v>733.69399999999996</v>
      </c>
      <c r="E105" s="22">
        <v>104.416</v>
      </c>
      <c r="F105" s="22">
        <v>86.643000000000001</v>
      </c>
      <c r="G105" s="13">
        <v>151.27278901</v>
      </c>
      <c r="H105" s="13">
        <v>121.377</v>
      </c>
      <c r="I105" s="13">
        <f>'[7]АО "КЭС"'!$AE$50/1000</f>
        <v>107.45514545987294</v>
      </c>
      <c r="J105" s="22">
        <v>121.377</v>
      </c>
      <c r="K105" s="13">
        <f>'[7]АО "КЭС"'!$AF$50/1000</f>
        <v>33.693098109098941</v>
      </c>
      <c r="L105" s="22">
        <v>121.377</v>
      </c>
      <c r="M105" s="13">
        <f>'[7]АО "КЭС"'!$AG$50/1000</f>
        <v>34.743425999999999</v>
      </c>
      <c r="N105" s="22">
        <v>121.377</v>
      </c>
      <c r="O105" s="13">
        <f>'[7]АО "КЭС"'!$AH$50/1000</f>
        <v>35.996455999999995</v>
      </c>
      <c r="P105" s="22">
        <v>121.377</v>
      </c>
      <c r="Q105" s="22">
        <f>'[7]АО "КЭС"'!$AI$50/1000</f>
        <v>37.299576000000002</v>
      </c>
      <c r="R105" s="22">
        <v>606.88499999999999</v>
      </c>
      <c r="S105" s="13">
        <f t="shared" ref="S105" si="13">I105+K105+M105+O105+Q105</f>
        <v>249.18770156897187</v>
      </c>
    </row>
    <row r="106" spans="1:19" s="9" customFormat="1" x14ac:dyDescent="0.25">
      <c r="A106" s="10" t="s">
        <v>170</v>
      </c>
      <c r="B106" s="16" t="s">
        <v>171</v>
      </c>
      <c r="C106" s="12" t="s">
        <v>27</v>
      </c>
      <c r="D106" s="22" t="s">
        <v>28</v>
      </c>
      <c r="E106" s="22" t="s">
        <v>28</v>
      </c>
      <c r="F106" s="22" t="s">
        <v>28</v>
      </c>
      <c r="G106" s="22" t="s">
        <v>28</v>
      </c>
      <c r="H106" s="22" t="s">
        <v>28</v>
      </c>
      <c r="I106" s="13" t="s">
        <v>28</v>
      </c>
      <c r="J106" s="22" t="s">
        <v>28</v>
      </c>
      <c r="K106" s="13" t="s">
        <v>28</v>
      </c>
      <c r="L106" s="22" t="s">
        <v>28</v>
      </c>
      <c r="M106" s="13" t="s">
        <v>28</v>
      </c>
      <c r="N106" s="22" t="s">
        <v>28</v>
      </c>
      <c r="O106" s="13" t="s">
        <v>28</v>
      </c>
      <c r="P106" s="22" t="s">
        <v>28</v>
      </c>
      <c r="Q106" s="21" t="s">
        <v>28</v>
      </c>
      <c r="R106" s="21" t="s">
        <v>28</v>
      </c>
      <c r="S106" s="13" t="s">
        <v>28</v>
      </c>
    </row>
    <row r="107" spans="1:19" s="9" customFormat="1" x14ac:dyDescent="0.25">
      <c r="A107" s="10" t="s">
        <v>172</v>
      </c>
      <c r="B107" s="16" t="s">
        <v>173</v>
      </c>
      <c r="C107" s="12" t="s">
        <v>27</v>
      </c>
      <c r="D107" s="22">
        <v>7.0510000000000002</v>
      </c>
      <c r="E107" s="22">
        <v>13.122</v>
      </c>
      <c r="F107" s="22">
        <v>7.2969999999999997</v>
      </c>
      <c r="G107" s="13">
        <v>5.8918889999999999</v>
      </c>
      <c r="H107" s="22">
        <v>7.2969999999999997</v>
      </c>
      <c r="I107" s="13">
        <f>'[7]АО "КЭС"'!$AE$51/1000</f>
        <v>4.7937280000000007</v>
      </c>
      <c r="J107" s="22">
        <v>7.2969999999999997</v>
      </c>
      <c r="K107" s="13">
        <f>'[7]АО "КЭС"'!$AF$51/1000</f>
        <v>4.8181980000000006</v>
      </c>
      <c r="L107" s="22">
        <v>7.2969999999999997</v>
      </c>
      <c r="M107" s="13">
        <f>'[7]АО "КЭС"'!$AG$51/1000</f>
        <v>4.8436280000000007</v>
      </c>
      <c r="N107" s="22">
        <v>7.2969999999999997</v>
      </c>
      <c r="O107" s="13">
        <f>'[7]АО "КЭС"'!$AH$51/1000</f>
        <v>4.8700880000000009</v>
      </c>
      <c r="P107" s="22">
        <v>7.2969999999999997</v>
      </c>
      <c r="Q107" s="21">
        <f>'[7]АО "КЭС"'!$AI$51/1000</f>
        <v>4.8975980000000003</v>
      </c>
      <c r="R107" s="21">
        <v>36.484999999999999</v>
      </c>
      <c r="S107" s="13">
        <f t="shared" ref="S107:S108" si="14">I107+K107+M107+O107+Q107</f>
        <v>24.223240000000004</v>
      </c>
    </row>
    <row r="108" spans="1:19" s="9" customFormat="1" x14ac:dyDescent="0.25">
      <c r="A108" s="10" t="s">
        <v>174</v>
      </c>
      <c r="B108" s="19" t="s">
        <v>175</v>
      </c>
      <c r="C108" s="12" t="s">
        <v>27</v>
      </c>
      <c r="D108" s="22" t="s">
        <v>28</v>
      </c>
      <c r="E108" s="22" t="s">
        <v>28</v>
      </c>
      <c r="F108" s="22" t="s">
        <v>28</v>
      </c>
      <c r="G108" s="22">
        <f>'[7]АО "КЭС"'!$AD$52/1000</f>
        <v>5.4034409999999999</v>
      </c>
      <c r="H108" s="22" t="s">
        <v>28</v>
      </c>
      <c r="I108" s="13">
        <f>'[7]АО "КЭС"'!$AE$52/1000</f>
        <v>4.1822880000000007</v>
      </c>
      <c r="J108" s="22" t="s">
        <v>28</v>
      </c>
      <c r="K108" s="13">
        <f>'[7]АО "КЭС"'!$AF$52/1000</f>
        <v>4.1822880000000007</v>
      </c>
      <c r="L108" s="22" t="s">
        <v>28</v>
      </c>
      <c r="M108" s="13">
        <f>'[7]АО "КЭС"'!$AG$52/1000</f>
        <v>4.1822880000000007</v>
      </c>
      <c r="N108" s="22" t="s">
        <v>28</v>
      </c>
      <c r="O108" s="13">
        <f>'[7]АО "КЭС"'!$AH$52/1000</f>
        <v>4.1822880000000007</v>
      </c>
      <c r="P108" s="22" t="s">
        <v>28</v>
      </c>
      <c r="Q108" s="22">
        <f>'[7]АО "КЭС"'!$AI$52/1000</f>
        <v>4.1822880000000007</v>
      </c>
      <c r="R108" s="22" t="s">
        <v>28</v>
      </c>
      <c r="S108" s="13">
        <f t="shared" si="14"/>
        <v>20.911440000000002</v>
      </c>
    </row>
    <row r="109" spans="1:19" s="9" customFormat="1" x14ac:dyDescent="0.25">
      <c r="A109" s="10" t="s">
        <v>176</v>
      </c>
      <c r="B109" s="16" t="s">
        <v>177</v>
      </c>
      <c r="C109" s="12" t="s">
        <v>27</v>
      </c>
      <c r="D109" s="22">
        <v>44.957999999999998</v>
      </c>
      <c r="E109" s="22" t="s">
        <v>28</v>
      </c>
      <c r="F109" s="13" t="s">
        <v>28</v>
      </c>
      <c r="G109" s="13">
        <v>89.461450999999997</v>
      </c>
      <c r="H109" s="13" t="s">
        <v>28</v>
      </c>
      <c r="I109" s="13" t="s">
        <v>28</v>
      </c>
      <c r="J109" s="13" t="s">
        <v>28</v>
      </c>
      <c r="K109" s="13" t="s">
        <v>28</v>
      </c>
      <c r="L109" s="13" t="s">
        <v>28</v>
      </c>
      <c r="M109" s="13" t="s">
        <v>28</v>
      </c>
      <c r="N109" s="13" t="s">
        <v>28</v>
      </c>
      <c r="O109" s="13" t="s">
        <v>28</v>
      </c>
      <c r="P109" s="13" t="s">
        <v>28</v>
      </c>
      <c r="Q109" s="13" t="s">
        <v>28</v>
      </c>
      <c r="R109" s="13" t="s">
        <v>28</v>
      </c>
      <c r="S109" s="13" t="s">
        <v>28</v>
      </c>
    </row>
    <row r="110" spans="1:19" s="9" customFormat="1" x14ac:dyDescent="0.25">
      <c r="A110" s="10" t="s">
        <v>178</v>
      </c>
      <c r="B110" s="19" t="s">
        <v>179</v>
      </c>
      <c r="C110" s="12" t="s">
        <v>27</v>
      </c>
      <c r="D110" s="22" t="s">
        <v>28</v>
      </c>
      <c r="E110" s="22" t="s">
        <v>28</v>
      </c>
      <c r="F110" s="22" t="s">
        <v>28</v>
      </c>
      <c r="G110" s="13">
        <v>12.669062</v>
      </c>
      <c r="H110" s="22" t="s">
        <v>28</v>
      </c>
      <c r="I110" s="13" t="s">
        <v>28</v>
      </c>
      <c r="J110" s="22" t="s">
        <v>28</v>
      </c>
      <c r="K110" s="13" t="s">
        <v>28</v>
      </c>
      <c r="L110" s="22" t="s">
        <v>28</v>
      </c>
      <c r="M110" s="13" t="s">
        <v>28</v>
      </c>
      <c r="N110" s="22" t="s">
        <v>28</v>
      </c>
      <c r="O110" s="13" t="s">
        <v>28</v>
      </c>
      <c r="P110" s="22" t="s">
        <v>28</v>
      </c>
      <c r="Q110" s="21" t="s">
        <v>28</v>
      </c>
      <c r="R110" s="21" t="s">
        <v>28</v>
      </c>
      <c r="S110" s="13" t="s">
        <v>28</v>
      </c>
    </row>
    <row r="111" spans="1:19" s="9" customFormat="1" x14ac:dyDescent="0.25">
      <c r="A111" s="10" t="s">
        <v>180</v>
      </c>
      <c r="B111" s="19" t="s">
        <v>181</v>
      </c>
      <c r="C111" s="12" t="s">
        <v>27</v>
      </c>
      <c r="D111" s="22">
        <v>44.957999999999998</v>
      </c>
      <c r="E111" s="22" t="s">
        <v>28</v>
      </c>
      <c r="F111" s="13" t="s">
        <v>28</v>
      </c>
      <c r="G111" s="13">
        <v>76.792389</v>
      </c>
      <c r="H111" s="13" t="s">
        <v>28</v>
      </c>
      <c r="I111" s="13">
        <f>'[7]АО "КЭС"'!$AE$55/1000</f>
        <v>75.074948459872914</v>
      </c>
      <c r="J111" s="13" t="s">
        <v>28</v>
      </c>
      <c r="K111" s="13">
        <f>'[7]АО "КЭС"'!$AF$55/1000</f>
        <v>0.15449210909893737</v>
      </c>
      <c r="L111" s="13" t="s">
        <v>28</v>
      </c>
      <c r="M111" s="13">
        <v>0</v>
      </c>
      <c r="N111" s="13" t="s">
        <v>28</v>
      </c>
      <c r="O111" s="13">
        <v>0</v>
      </c>
      <c r="P111" s="13" t="s">
        <v>28</v>
      </c>
      <c r="Q111" s="13">
        <v>0</v>
      </c>
      <c r="R111" s="13" t="s">
        <v>28</v>
      </c>
      <c r="S111" s="13">
        <f t="shared" ref="S111" si="15">I111+K111+M111+O111+Q111</f>
        <v>75.229440568971853</v>
      </c>
    </row>
    <row r="112" spans="1:19" s="9" customFormat="1" x14ac:dyDescent="0.25">
      <c r="A112" s="10" t="s">
        <v>182</v>
      </c>
      <c r="B112" s="16" t="s">
        <v>183</v>
      </c>
      <c r="C112" s="12" t="s">
        <v>27</v>
      </c>
      <c r="D112" s="22">
        <v>681.68499999999995</v>
      </c>
      <c r="E112" s="22">
        <v>91.293999999999997</v>
      </c>
      <c r="F112" s="22">
        <v>79.346000000000004</v>
      </c>
      <c r="G112" s="13">
        <v>55.919449010000008</v>
      </c>
      <c r="H112" s="22">
        <v>114.08</v>
      </c>
      <c r="I112" s="13">
        <f>I105-I107-I111</f>
        <v>27.586469000000022</v>
      </c>
      <c r="J112" s="22">
        <v>114.08</v>
      </c>
      <c r="K112" s="13">
        <f>K105-K107-K111</f>
        <v>28.720407999999999</v>
      </c>
      <c r="L112" s="22">
        <v>114.08</v>
      </c>
      <c r="M112" s="13">
        <f>M105-M107-M111</f>
        <v>29.899797999999997</v>
      </c>
      <c r="N112" s="22">
        <v>114.08</v>
      </c>
      <c r="O112" s="13">
        <f>O105-O107-O111</f>
        <v>31.126367999999992</v>
      </c>
      <c r="P112" s="22">
        <v>114.08</v>
      </c>
      <c r="Q112" s="21">
        <f>Q105-Q107-Q111</f>
        <v>32.401978</v>
      </c>
      <c r="R112" s="21">
        <v>570.4</v>
      </c>
      <c r="S112" s="13">
        <f t="shared" ref="S112" si="16">I112+K112+M112+O112+Q112</f>
        <v>149.73502100000002</v>
      </c>
    </row>
    <row r="113" spans="1:19" s="9" customFormat="1" ht="15" customHeight="1" x14ac:dyDescent="0.25">
      <c r="A113" s="10" t="s">
        <v>184</v>
      </c>
      <c r="B113" s="16" t="s">
        <v>185</v>
      </c>
      <c r="C113" s="12" t="s">
        <v>27</v>
      </c>
      <c r="D113" s="22" t="s">
        <v>28</v>
      </c>
      <c r="E113" s="22" t="s">
        <v>28</v>
      </c>
      <c r="F113" s="22" t="s">
        <v>28</v>
      </c>
      <c r="G113" s="22" t="s">
        <v>28</v>
      </c>
      <c r="H113" s="22" t="s">
        <v>28</v>
      </c>
      <c r="I113" s="13" t="s">
        <v>28</v>
      </c>
      <c r="J113" s="22" t="s">
        <v>28</v>
      </c>
      <c r="K113" s="13" t="s">
        <v>28</v>
      </c>
      <c r="L113" s="22" t="s">
        <v>28</v>
      </c>
      <c r="M113" s="13" t="s">
        <v>28</v>
      </c>
      <c r="N113" s="22" t="s">
        <v>28</v>
      </c>
      <c r="O113" s="13" t="s">
        <v>28</v>
      </c>
      <c r="P113" s="22" t="s">
        <v>28</v>
      </c>
      <c r="Q113" s="21" t="s">
        <v>28</v>
      </c>
      <c r="R113" s="21" t="s">
        <v>28</v>
      </c>
      <c r="S113" s="13" t="s">
        <v>28</v>
      </c>
    </row>
    <row r="114" spans="1:19" s="9" customFormat="1" x14ac:dyDescent="0.25">
      <c r="A114" s="10" t="s">
        <v>186</v>
      </c>
      <c r="B114" s="16" t="s">
        <v>187</v>
      </c>
      <c r="C114" s="12" t="s">
        <v>27</v>
      </c>
      <c r="D114" s="13" t="s">
        <v>28</v>
      </c>
      <c r="E114" s="13" t="s">
        <v>28</v>
      </c>
      <c r="F114" s="13" t="s">
        <v>28</v>
      </c>
      <c r="G114" s="13" t="s">
        <v>28</v>
      </c>
      <c r="H114" s="13" t="s">
        <v>28</v>
      </c>
      <c r="I114" s="13" t="s">
        <v>28</v>
      </c>
      <c r="J114" s="13" t="s">
        <v>28</v>
      </c>
      <c r="K114" s="13" t="s">
        <v>28</v>
      </c>
      <c r="L114" s="13" t="s">
        <v>28</v>
      </c>
      <c r="M114" s="13" t="s">
        <v>28</v>
      </c>
      <c r="N114" s="13" t="s">
        <v>28</v>
      </c>
      <c r="O114" s="13" t="s">
        <v>28</v>
      </c>
      <c r="P114" s="13" t="s">
        <v>28</v>
      </c>
      <c r="Q114" s="13" t="s">
        <v>28</v>
      </c>
      <c r="R114" s="13" t="s">
        <v>28</v>
      </c>
      <c r="S114" s="13" t="s">
        <v>28</v>
      </c>
    </row>
    <row r="115" spans="1:19" s="9" customFormat="1" x14ac:dyDescent="0.25">
      <c r="A115" s="10" t="s">
        <v>188</v>
      </c>
      <c r="B115" s="11" t="s">
        <v>189</v>
      </c>
      <c r="C115" s="12" t="s">
        <v>27</v>
      </c>
      <c r="D115" s="21">
        <v>39.910099999999943</v>
      </c>
      <c r="E115" s="21">
        <v>205.0462000000002</v>
      </c>
      <c r="F115" s="21">
        <v>151.31900000000019</v>
      </c>
      <c r="G115" s="13">
        <v>222.40736206300062</v>
      </c>
      <c r="H115" s="21">
        <v>109.99899999999995</v>
      </c>
      <c r="I115" s="13">
        <f>I81+I96</f>
        <v>191.81860109157998</v>
      </c>
      <c r="J115" s="21">
        <v>117.54699999999973</v>
      </c>
      <c r="K115" s="13">
        <f>K81+K96</f>
        <v>295.49051022445411</v>
      </c>
      <c r="L115" s="21">
        <v>125.71099999999994</v>
      </c>
      <c r="M115" s="13">
        <f>M81+M96</f>
        <v>318.5627213144661</v>
      </c>
      <c r="N115" s="21">
        <v>135.16799999999984</v>
      </c>
      <c r="O115" s="13">
        <f>O81+O96</f>
        <v>339.43372873944622</v>
      </c>
      <c r="P115" s="21">
        <v>135.16799999999984</v>
      </c>
      <c r="Q115" s="22">
        <f>Q81+Q96</f>
        <v>364.13674611319482</v>
      </c>
      <c r="R115" s="13">
        <v>623.59299999999928</v>
      </c>
      <c r="S115" s="13">
        <f t="shared" ref="S115" si="17">I115+K115+M115+O115+Q115</f>
        <v>1509.4423074831411</v>
      </c>
    </row>
    <row r="116" spans="1:19" s="9" customFormat="1" x14ac:dyDescent="0.25">
      <c r="A116" s="10" t="s">
        <v>190</v>
      </c>
      <c r="B116" s="15" t="s">
        <v>30</v>
      </c>
      <c r="C116" s="12" t="s">
        <v>27</v>
      </c>
      <c r="D116" s="22" t="s">
        <v>28</v>
      </c>
      <c r="E116" s="22" t="s">
        <v>28</v>
      </c>
      <c r="F116" s="22" t="s">
        <v>28</v>
      </c>
      <c r="G116" s="13" t="s">
        <v>28</v>
      </c>
      <c r="H116" s="22" t="s">
        <v>28</v>
      </c>
      <c r="I116" s="13" t="s">
        <v>28</v>
      </c>
      <c r="J116" s="22" t="s">
        <v>28</v>
      </c>
      <c r="K116" s="13" t="s">
        <v>28</v>
      </c>
      <c r="L116" s="22" t="s">
        <v>28</v>
      </c>
      <c r="M116" s="13" t="s">
        <v>28</v>
      </c>
      <c r="N116" s="22" t="s">
        <v>28</v>
      </c>
      <c r="O116" s="13" t="s">
        <v>28</v>
      </c>
      <c r="P116" s="22" t="s">
        <v>28</v>
      </c>
      <c r="Q116" s="22" t="s">
        <v>28</v>
      </c>
      <c r="R116" s="22" t="s">
        <v>28</v>
      </c>
      <c r="S116" s="13" t="s">
        <v>28</v>
      </c>
    </row>
    <row r="117" spans="1:19" s="9" customFormat="1" ht="31.5" x14ac:dyDescent="0.25">
      <c r="A117" s="10" t="s">
        <v>191</v>
      </c>
      <c r="B117" s="17" t="s">
        <v>32</v>
      </c>
      <c r="C117" s="12" t="s">
        <v>27</v>
      </c>
      <c r="D117" s="22" t="s">
        <v>28</v>
      </c>
      <c r="E117" s="22" t="s">
        <v>28</v>
      </c>
      <c r="F117" s="22" t="s">
        <v>28</v>
      </c>
      <c r="G117" s="13" t="s">
        <v>28</v>
      </c>
      <c r="H117" s="22" t="s">
        <v>28</v>
      </c>
      <c r="I117" s="13" t="s">
        <v>28</v>
      </c>
      <c r="J117" s="22" t="s">
        <v>28</v>
      </c>
      <c r="K117" s="13" t="s">
        <v>28</v>
      </c>
      <c r="L117" s="22" t="s">
        <v>28</v>
      </c>
      <c r="M117" s="13" t="s">
        <v>28</v>
      </c>
      <c r="N117" s="22" t="s">
        <v>28</v>
      </c>
      <c r="O117" s="13" t="s">
        <v>28</v>
      </c>
      <c r="P117" s="22" t="s">
        <v>28</v>
      </c>
      <c r="Q117" s="22" t="s">
        <v>28</v>
      </c>
      <c r="R117" s="22" t="s">
        <v>28</v>
      </c>
      <c r="S117" s="13" t="s">
        <v>28</v>
      </c>
    </row>
    <row r="118" spans="1:19" s="9" customFormat="1" ht="31.5" x14ac:dyDescent="0.25">
      <c r="A118" s="10" t="s">
        <v>192</v>
      </c>
      <c r="B118" s="17" t="s">
        <v>34</v>
      </c>
      <c r="C118" s="12" t="s">
        <v>27</v>
      </c>
      <c r="D118" s="22" t="s">
        <v>28</v>
      </c>
      <c r="E118" s="22" t="s">
        <v>28</v>
      </c>
      <c r="F118" s="22" t="s">
        <v>28</v>
      </c>
      <c r="G118" s="13" t="s">
        <v>28</v>
      </c>
      <c r="H118" s="22" t="s">
        <v>28</v>
      </c>
      <c r="I118" s="13" t="s">
        <v>28</v>
      </c>
      <c r="J118" s="22" t="s">
        <v>28</v>
      </c>
      <c r="K118" s="13" t="s">
        <v>28</v>
      </c>
      <c r="L118" s="22" t="s">
        <v>28</v>
      </c>
      <c r="M118" s="13" t="s">
        <v>28</v>
      </c>
      <c r="N118" s="22" t="s">
        <v>28</v>
      </c>
      <c r="O118" s="13" t="s">
        <v>28</v>
      </c>
      <c r="P118" s="22" t="s">
        <v>28</v>
      </c>
      <c r="Q118" s="22" t="s">
        <v>28</v>
      </c>
      <c r="R118" s="22" t="s">
        <v>28</v>
      </c>
      <c r="S118" s="13" t="s">
        <v>28</v>
      </c>
    </row>
    <row r="119" spans="1:19" s="9" customFormat="1" ht="31.5" x14ac:dyDescent="0.25">
      <c r="A119" s="10" t="s">
        <v>193</v>
      </c>
      <c r="B119" s="17" t="s">
        <v>36</v>
      </c>
      <c r="C119" s="12" t="s">
        <v>27</v>
      </c>
      <c r="D119" s="22" t="s">
        <v>28</v>
      </c>
      <c r="E119" s="22" t="s">
        <v>28</v>
      </c>
      <c r="F119" s="22" t="s">
        <v>28</v>
      </c>
      <c r="G119" s="13" t="s">
        <v>28</v>
      </c>
      <c r="H119" s="22" t="s">
        <v>28</v>
      </c>
      <c r="I119" s="13" t="s">
        <v>28</v>
      </c>
      <c r="J119" s="22" t="s">
        <v>28</v>
      </c>
      <c r="K119" s="13" t="s">
        <v>28</v>
      </c>
      <c r="L119" s="22" t="s">
        <v>28</v>
      </c>
      <c r="M119" s="13" t="s">
        <v>28</v>
      </c>
      <c r="N119" s="22" t="s">
        <v>28</v>
      </c>
      <c r="O119" s="13" t="s">
        <v>28</v>
      </c>
      <c r="P119" s="22" t="s">
        <v>28</v>
      </c>
      <c r="Q119" s="22" t="s">
        <v>28</v>
      </c>
      <c r="R119" s="22" t="s">
        <v>28</v>
      </c>
      <c r="S119" s="13" t="s">
        <v>28</v>
      </c>
    </row>
    <row r="120" spans="1:19" s="9" customFormat="1" x14ac:dyDescent="0.25">
      <c r="A120" s="10" t="s">
        <v>194</v>
      </c>
      <c r="B120" s="14" t="s">
        <v>38</v>
      </c>
      <c r="C120" s="12" t="s">
        <v>27</v>
      </c>
      <c r="D120" s="22" t="s">
        <v>28</v>
      </c>
      <c r="E120" s="22" t="s">
        <v>28</v>
      </c>
      <c r="F120" s="22" t="s">
        <v>28</v>
      </c>
      <c r="G120" s="13" t="s">
        <v>28</v>
      </c>
      <c r="H120" s="22" t="s">
        <v>28</v>
      </c>
      <c r="I120" s="13" t="s">
        <v>28</v>
      </c>
      <c r="J120" s="22" t="s">
        <v>28</v>
      </c>
      <c r="K120" s="13" t="s">
        <v>28</v>
      </c>
      <c r="L120" s="22" t="s">
        <v>28</v>
      </c>
      <c r="M120" s="13" t="s">
        <v>28</v>
      </c>
      <c r="N120" s="22" t="s">
        <v>28</v>
      </c>
      <c r="O120" s="13" t="s">
        <v>28</v>
      </c>
      <c r="P120" s="22" t="s">
        <v>28</v>
      </c>
      <c r="Q120" s="22" t="s">
        <v>28</v>
      </c>
      <c r="R120" s="22" t="s">
        <v>28</v>
      </c>
      <c r="S120" s="13" t="s">
        <v>28</v>
      </c>
    </row>
    <row r="121" spans="1:19" s="9" customFormat="1" x14ac:dyDescent="0.25">
      <c r="A121" s="10" t="s">
        <v>195</v>
      </c>
      <c r="B121" s="14" t="s">
        <v>40</v>
      </c>
      <c r="C121" s="12" t="s">
        <v>27</v>
      </c>
      <c r="D121" s="22">
        <v>13.29</v>
      </c>
      <c r="E121" s="22">
        <v>73.289000000000001</v>
      </c>
      <c r="F121" s="22">
        <v>74.578000000000003</v>
      </c>
      <c r="G121" s="13">
        <v>21.007127300000501</v>
      </c>
      <c r="H121" s="22">
        <v>50.295000000000002</v>
      </c>
      <c r="I121" s="13">
        <f>'[7]АО "КЭС"'!$AE$59/1000</f>
        <v>98.053931011579721</v>
      </c>
      <c r="J121" s="22">
        <v>56.953000000000003</v>
      </c>
      <c r="K121" s="13">
        <f>'[7]АО "КЭС"'!$AF$59/1000</f>
        <v>189.90102674445421</v>
      </c>
      <c r="L121" s="22">
        <v>67.034000000000006</v>
      </c>
      <c r="M121" s="13">
        <f>'[7]АО "КЭС"'!$AG$59/1000</f>
        <v>200.49788279446679</v>
      </c>
      <c r="N121" s="22">
        <v>78.944999999999993</v>
      </c>
      <c r="O121" s="13">
        <f>'[7]АО "КЭС"'!$AH$59/1000</f>
        <v>208.98845089944575</v>
      </c>
      <c r="P121" s="22">
        <v>78.944999999999993</v>
      </c>
      <c r="Q121" s="21">
        <f>'[7]АО "КЭС"'!$AI$59/1000</f>
        <v>223.45859007319407</v>
      </c>
      <c r="R121" s="21">
        <v>332.17200000000003</v>
      </c>
      <c r="S121" s="13">
        <f t="shared" ref="S121:S123" si="18">I121+K121+M121+O121+Q121</f>
        <v>920.89988152314049</v>
      </c>
    </row>
    <row r="122" spans="1:19" s="9" customFormat="1" x14ac:dyDescent="0.25">
      <c r="A122" s="10" t="s">
        <v>196</v>
      </c>
      <c r="B122" s="14" t="s">
        <v>42</v>
      </c>
      <c r="C122" s="12" t="s">
        <v>27</v>
      </c>
      <c r="D122" s="22" t="s">
        <v>28</v>
      </c>
      <c r="E122" s="22" t="s">
        <v>28</v>
      </c>
      <c r="F122" s="22" t="s">
        <v>28</v>
      </c>
      <c r="G122" s="22" t="s">
        <v>28</v>
      </c>
      <c r="H122" s="22" t="s">
        <v>28</v>
      </c>
      <c r="I122" s="13" t="s">
        <v>28</v>
      </c>
      <c r="J122" s="22" t="s">
        <v>28</v>
      </c>
      <c r="K122" s="13" t="s">
        <v>28</v>
      </c>
      <c r="L122" s="22" t="s">
        <v>28</v>
      </c>
      <c r="M122" s="13" t="s">
        <v>28</v>
      </c>
      <c r="N122" s="22" t="s">
        <v>28</v>
      </c>
      <c r="O122" s="13" t="s">
        <v>28</v>
      </c>
      <c r="P122" s="22" t="s">
        <v>28</v>
      </c>
      <c r="Q122" s="22" t="s">
        <v>28</v>
      </c>
      <c r="R122" s="22" t="s">
        <v>28</v>
      </c>
      <c r="S122" s="13" t="s">
        <v>28</v>
      </c>
    </row>
    <row r="123" spans="1:19" s="9" customFormat="1" x14ac:dyDescent="0.25">
      <c r="A123" s="10" t="s">
        <v>197</v>
      </c>
      <c r="B123" s="14" t="s">
        <v>44</v>
      </c>
      <c r="C123" s="12" t="s">
        <v>27</v>
      </c>
      <c r="D123" s="22">
        <v>16.216000000000001</v>
      </c>
      <c r="E123" s="22">
        <v>111.857</v>
      </c>
      <c r="F123" s="22">
        <v>58.8</v>
      </c>
      <c r="G123" s="13">
        <v>151.764082073</v>
      </c>
      <c r="H123" s="22">
        <v>45.204999999999998</v>
      </c>
      <c r="I123" s="13">
        <f>'[7]АО "КЭС"'!$AE$60/1000</f>
        <v>69.83123448000002</v>
      </c>
      <c r="J123" s="22">
        <v>45.8</v>
      </c>
      <c r="K123" s="13">
        <f>'[7]АО "КЭС"'!$AF$60/1000</f>
        <v>75.013043999999994</v>
      </c>
      <c r="L123" s="22">
        <v>45.89</v>
      </c>
      <c r="M123" s="13">
        <f>'[7]АО "КЭС"'!$AG$60/1000</f>
        <v>79.86767952000001</v>
      </c>
      <c r="N123" s="22">
        <v>45.8</v>
      </c>
      <c r="O123" s="13">
        <f>'[7]АО "КЭС"'!$AH$60/1000</f>
        <v>81.099560719999999</v>
      </c>
      <c r="P123" s="22">
        <v>45.8</v>
      </c>
      <c r="Q123" s="21">
        <f>'[7]АО "КЭС"'!$AI$60/1000</f>
        <v>80.609256799999997</v>
      </c>
      <c r="R123" s="13">
        <v>228.495</v>
      </c>
      <c r="S123" s="13">
        <f t="shared" si="18"/>
        <v>386.42077552000001</v>
      </c>
    </row>
    <row r="124" spans="1:19" s="9" customFormat="1" x14ac:dyDescent="0.25">
      <c r="A124" s="10" t="s">
        <v>198</v>
      </c>
      <c r="B124" s="14" t="s">
        <v>46</v>
      </c>
      <c r="C124" s="12" t="s">
        <v>27</v>
      </c>
      <c r="D124" s="22" t="s">
        <v>28</v>
      </c>
      <c r="E124" s="22" t="s">
        <v>28</v>
      </c>
      <c r="F124" s="22" t="s">
        <v>28</v>
      </c>
      <c r="G124" s="13" t="s">
        <v>28</v>
      </c>
      <c r="H124" s="22" t="s">
        <v>28</v>
      </c>
      <c r="I124" s="13" t="s">
        <v>28</v>
      </c>
      <c r="J124" s="22" t="s">
        <v>28</v>
      </c>
      <c r="K124" s="13" t="s">
        <v>28</v>
      </c>
      <c r="L124" s="22" t="s">
        <v>28</v>
      </c>
      <c r="M124" s="13" t="s">
        <v>28</v>
      </c>
      <c r="N124" s="22" t="s">
        <v>28</v>
      </c>
      <c r="O124" s="13" t="s">
        <v>28</v>
      </c>
      <c r="P124" s="22" t="s">
        <v>28</v>
      </c>
      <c r="Q124" s="22" t="s">
        <v>28</v>
      </c>
      <c r="R124" s="22" t="s">
        <v>28</v>
      </c>
      <c r="S124" s="13" t="s">
        <v>28</v>
      </c>
    </row>
    <row r="125" spans="1:19" s="9" customFormat="1" x14ac:dyDescent="0.25">
      <c r="A125" s="10" t="s">
        <v>199</v>
      </c>
      <c r="B125" s="14" t="s">
        <v>48</v>
      </c>
      <c r="C125" s="12" t="s">
        <v>27</v>
      </c>
      <c r="D125" s="22" t="s">
        <v>28</v>
      </c>
      <c r="E125" s="22" t="s">
        <v>28</v>
      </c>
      <c r="F125" s="22" t="s">
        <v>28</v>
      </c>
      <c r="G125" s="13" t="s">
        <v>28</v>
      </c>
      <c r="H125" s="22" t="s">
        <v>28</v>
      </c>
      <c r="I125" s="13" t="s">
        <v>28</v>
      </c>
      <c r="J125" s="22" t="s">
        <v>28</v>
      </c>
      <c r="K125" s="13" t="s">
        <v>28</v>
      </c>
      <c r="L125" s="22" t="s">
        <v>28</v>
      </c>
      <c r="M125" s="13" t="s">
        <v>28</v>
      </c>
      <c r="N125" s="22" t="s">
        <v>28</v>
      </c>
      <c r="O125" s="13" t="s">
        <v>28</v>
      </c>
      <c r="P125" s="22" t="s">
        <v>28</v>
      </c>
      <c r="Q125" s="22" t="s">
        <v>28</v>
      </c>
      <c r="R125" s="22" t="s">
        <v>28</v>
      </c>
      <c r="S125" s="13" t="s">
        <v>28</v>
      </c>
    </row>
    <row r="126" spans="1:19" s="9" customFormat="1" ht="31.5" x14ac:dyDescent="0.25">
      <c r="A126" s="10" t="s">
        <v>200</v>
      </c>
      <c r="B126" s="15" t="s">
        <v>50</v>
      </c>
      <c r="C126" s="12" t="s">
        <v>27</v>
      </c>
      <c r="D126" s="22" t="s">
        <v>28</v>
      </c>
      <c r="E126" s="22" t="s">
        <v>28</v>
      </c>
      <c r="F126" s="22" t="s">
        <v>28</v>
      </c>
      <c r="G126" s="13" t="s">
        <v>28</v>
      </c>
      <c r="H126" s="22" t="s">
        <v>28</v>
      </c>
      <c r="I126" s="13" t="s">
        <v>28</v>
      </c>
      <c r="J126" s="22" t="s">
        <v>28</v>
      </c>
      <c r="K126" s="13" t="s">
        <v>28</v>
      </c>
      <c r="L126" s="22" t="s">
        <v>28</v>
      </c>
      <c r="M126" s="13" t="s">
        <v>28</v>
      </c>
      <c r="N126" s="22" t="s">
        <v>28</v>
      </c>
      <c r="O126" s="13" t="s">
        <v>28</v>
      </c>
      <c r="P126" s="22" t="s">
        <v>28</v>
      </c>
      <c r="Q126" s="22" t="s">
        <v>28</v>
      </c>
      <c r="R126" s="22" t="s">
        <v>28</v>
      </c>
      <c r="S126" s="13" t="s">
        <v>28</v>
      </c>
    </row>
    <row r="127" spans="1:19" s="9" customFormat="1" x14ac:dyDescent="0.25">
      <c r="A127" s="10" t="s">
        <v>201</v>
      </c>
      <c r="B127" s="16" t="s">
        <v>52</v>
      </c>
      <c r="C127" s="12" t="s">
        <v>27</v>
      </c>
      <c r="D127" s="22" t="s">
        <v>28</v>
      </c>
      <c r="E127" s="22" t="s">
        <v>28</v>
      </c>
      <c r="F127" s="22" t="s">
        <v>28</v>
      </c>
      <c r="G127" s="13" t="s">
        <v>28</v>
      </c>
      <c r="H127" s="22" t="s">
        <v>28</v>
      </c>
      <c r="I127" s="13" t="s">
        <v>28</v>
      </c>
      <c r="J127" s="22" t="s">
        <v>28</v>
      </c>
      <c r="K127" s="13" t="s">
        <v>28</v>
      </c>
      <c r="L127" s="22" t="s">
        <v>28</v>
      </c>
      <c r="M127" s="13" t="s">
        <v>28</v>
      </c>
      <c r="N127" s="22" t="s">
        <v>28</v>
      </c>
      <c r="O127" s="13" t="s">
        <v>28</v>
      </c>
      <c r="P127" s="22" t="s">
        <v>28</v>
      </c>
      <c r="Q127" s="22" t="s">
        <v>28</v>
      </c>
      <c r="R127" s="22" t="s">
        <v>28</v>
      </c>
      <c r="S127" s="13" t="s">
        <v>28</v>
      </c>
    </row>
    <row r="128" spans="1:19" s="9" customFormat="1" x14ac:dyDescent="0.25">
      <c r="A128" s="10" t="s">
        <v>202</v>
      </c>
      <c r="B128" s="16" t="s">
        <v>54</v>
      </c>
      <c r="C128" s="12" t="s">
        <v>27</v>
      </c>
      <c r="D128" s="22" t="s">
        <v>28</v>
      </c>
      <c r="E128" s="22" t="s">
        <v>28</v>
      </c>
      <c r="F128" s="22" t="s">
        <v>28</v>
      </c>
      <c r="G128" s="13" t="s">
        <v>28</v>
      </c>
      <c r="H128" s="22" t="s">
        <v>28</v>
      </c>
      <c r="I128" s="13" t="s">
        <v>28</v>
      </c>
      <c r="J128" s="22" t="s">
        <v>28</v>
      </c>
      <c r="K128" s="13" t="s">
        <v>28</v>
      </c>
      <c r="L128" s="22" t="s">
        <v>28</v>
      </c>
      <c r="M128" s="13" t="s">
        <v>28</v>
      </c>
      <c r="N128" s="22" t="s">
        <v>28</v>
      </c>
      <c r="O128" s="13" t="s">
        <v>28</v>
      </c>
      <c r="P128" s="22" t="s">
        <v>28</v>
      </c>
      <c r="Q128" s="22" t="s">
        <v>28</v>
      </c>
      <c r="R128" s="22" t="s">
        <v>28</v>
      </c>
      <c r="S128" s="13" t="s">
        <v>28</v>
      </c>
    </row>
    <row r="129" spans="1:19" s="9" customFormat="1" x14ac:dyDescent="0.25">
      <c r="A129" s="10" t="s">
        <v>203</v>
      </c>
      <c r="B129" s="14" t="s">
        <v>56</v>
      </c>
      <c r="C129" s="12" t="s">
        <v>27</v>
      </c>
      <c r="D129" s="22">
        <v>10.404999999999999</v>
      </c>
      <c r="E129" s="22">
        <v>19.899999999999999</v>
      </c>
      <c r="F129" s="22">
        <v>17.940999999999999</v>
      </c>
      <c r="G129" s="13">
        <v>49.636152690000003</v>
      </c>
      <c r="H129" s="22">
        <v>14.499000000000001</v>
      </c>
      <c r="I129" s="13">
        <f>'[7]АО "КЭС"'!$AE$62/1000</f>
        <v>23.933435599999996</v>
      </c>
      <c r="J129" s="22">
        <v>14.794</v>
      </c>
      <c r="K129" s="13">
        <f>'[7]АО "КЭС"'!$AF$62/1000</f>
        <v>30.576439479999994</v>
      </c>
      <c r="L129" s="22">
        <v>12.787000000000001</v>
      </c>
      <c r="M129" s="13">
        <f>'[7]АО "КЭС"'!$AG$62/1000</f>
        <v>38.197158999999999</v>
      </c>
      <c r="N129" s="22">
        <v>10.423</v>
      </c>
      <c r="O129" s="13">
        <f>'[7]АО "КЭС"'!$AH$62/1000</f>
        <v>49.345717119999989</v>
      </c>
      <c r="P129" s="22">
        <v>10.423</v>
      </c>
      <c r="Q129" s="21">
        <f>'[7]АО "КЭС"'!$AI$62/1000</f>
        <v>60.06889924</v>
      </c>
      <c r="R129" s="21">
        <v>62.926000000000002</v>
      </c>
      <c r="S129" s="13">
        <f t="shared" ref="S129:S130" si="19">I129+K129+M129+O129+Q129</f>
        <v>202.12165044</v>
      </c>
    </row>
    <row r="130" spans="1:19" s="9" customFormat="1" x14ac:dyDescent="0.25">
      <c r="A130" s="10" t="s">
        <v>204</v>
      </c>
      <c r="B130" s="11" t="s">
        <v>205</v>
      </c>
      <c r="C130" s="12" t="s">
        <v>27</v>
      </c>
      <c r="D130" s="22">
        <v>15.335000000000001</v>
      </c>
      <c r="E130" s="22">
        <v>48.027999999999999</v>
      </c>
      <c r="F130" s="22">
        <v>30.264000000000003</v>
      </c>
      <c r="G130" s="13">
        <v>47.097058699999998</v>
      </c>
      <c r="H130" s="22">
        <v>21.998999999999999</v>
      </c>
      <c r="I130" s="13">
        <f>'[7]АО "КЭС"'!$AE$63/1000</f>
        <v>47.954650272894952</v>
      </c>
      <c r="J130" s="22">
        <v>23.509</v>
      </c>
      <c r="K130" s="13">
        <f>'[7]АО "КЭС"'!$AF$63/1000</f>
        <v>73.8726275561135</v>
      </c>
      <c r="L130" s="22">
        <v>25.142000000000003</v>
      </c>
      <c r="M130" s="13">
        <f>'[7]АО "КЭС"'!$AG$63/1000</f>
        <v>79.640680328616654</v>
      </c>
      <c r="N130" s="22">
        <v>27.033999999999999</v>
      </c>
      <c r="O130" s="13">
        <f>'[7]АО "КЭС"'!$AH$63/1000</f>
        <v>84.8584321848614</v>
      </c>
      <c r="P130" s="22">
        <v>27.033999999999999</v>
      </c>
      <c r="Q130" s="22">
        <f>'[7]АО "КЭС"'!$AI$63/1000</f>
        <v>91.034186528298633</v>
      </c>
      <c r="R130" s="21">
        <v>124.71799999999999</v>
      </c>
      <c r="S130" s="13">
        <f t="shared" si="19"/>
        <v>377.36057687078511</v>
      </c>
    </row>
    <row r="131" spans="1:19" s="9" customFormat="1" x14ac:dyDescent="0.25">
      <c r="A131" s="10" t="s">
        <v>206</v>
      </c>
      <c r="B131" s="14" t="s">
        <v>30</v>
      </c>
      <c r="C131" s="12" t="s">
        <v>27</v>
      </c>
      <c r="D131" s="22" t="s">
        <v>28</v>
      </c>
      <c r="E131" s="22" t="s">
        <v>28</v>
      </c>
      <c r="F131" s="22" t="s">
        <v>28</v>
      </c>
      <c r="G131" s="13" t="s">
        <v>28</v>
      </c>
      <c r="H131" s="22" t="s">
        <v>28</v>
      </c>
      <c r="I131" s="13" t="s">
        <v>28</v>
      </c>
      <c r="J131" s="22" t="s">
        <v>28</v>
      </c>
      <c r="K131" s="13" t="s">
        <v>28</v>
      </c>
      <c r="L131" s="22" t="s">
        <v>28</v>
      </c>
      <c r="M131" s="13" t="s">
        <v>28</v>
      </c>
      <c r="N131" s="22" t="s">
        <v>28</v>
      </c>
      <c r="O131" s="13" t="s">
        <v>28</v>
      </c>
      <c r="P131" s="22" t="s">
        <v>28</v>
      </c>
      <c r="Q131" s="22" t="s">
        <v>28</v>
      </c>
      <c r="R131" s="22" t="s">
        <v>28</v>
      </c>
      <c r="S131" s="13" t="s">
        <v>28</v>
      </c>
    </row>
    <row r="132" spans="1:19" s="9" customFormat="1" ht="31.5" x14ac:dyDescent="0.25">
      <c r="A132" s="10" t="s">
        <v>207</v>
      </c>
      <c r="B132" s="17" t="s">
        <v>32</v>
      </c>
      <c r="C132" s="12" t="s">
        <v>27</v>
      </c>
      <c r="D132" s="22" t="s">
        <v>28</v>
      </c>
      <c r="E132" s="22" t="s">
        <v>28</v>
      </c>
      <c r="F132" s="22" t="s">
        <v>28</v>
      </c>
      <c r="G132" s="13" t="s">
        <v>28</v>
      </c>
      <c r="H132" s="22" t="s">
        <v>28</v>
      </c>
      <c r="I132" s="13" t="s">
        <v>28</v>
      </c>
      <c r="J132" s="22" t="s">
        <v>28</v>
      </c>
      <c r="K132" s="13" t="s">
        <v>28</v>
      </c>
      <c r="L132" s="22" t="s">
        <v>28</v>
      </c>
      <c r="M132" s="13" t="s">
        <v>28</v>
      </c>
      <c r="N132" s="22" t="s">
        <v>28</v>
      </c>
      <c r="O132" s="13" t="s">
        <v>28</v>
      </c>
      <c r="P132" s="22" t="s">
        <v>28</v>
      </c>
      <c r="Q132" s="22" t="s">
        <v>28</v>
      </c>
      <c r="R132" s="22" t="s">
        <v>28</v>
      </c>
      <c r="S132" s="13" t="s">
        <v>28</v>
      </c>
    </row>
    <row r="133" spans="1:19" s="9" customFormat="1" ht="31.5" x14ac:dyDescent="0.25">
      <c r="A133" s="10" t="s">
        <v>208</v>
      </c>
      <c r="B133" s="17" t="s">
        <v>34</v>
      </c>
      <c r="C133" s="12" t="s">
        <v>27</v>
      </c>
      <c r="D133" s="22" t="s">
        <v>28</v>
      </c>
      <c r="E133" s="22" t="s">
        <v>28</v>
      </c>
      <c r="F133" s="22" t="s">
        <v>28</v>
      </c>
      <c r="G133" s="13" t="s">
        <v>28</v>
      </c>
      <c r="H133" s="22" t="s">
        <v>28</v>
      </c>
      <c r="I133" s="13" t="s">
        <v>28</v>
      </c>
      <c r="J133" s="22" t="s">
        <v>28</v>
      </c>
      <c r="K133" s="13" t="s">
        <v>28</v>
      </c>
      <c r="L133" s="22" t="s">
        <v>28</v>
      </c>
      <c r="M133" s="13" t="s">
        <v>28</v>
      </c>
      <c r="N133" s="22" t="s">
        <v>28</v>
      </c>
      <c r="O133" s="13" t="s">
        <v>28</v>
      </c>
      <c r="P133" s="22" t="s">
        <v>28</v>
      </c>
      <c r="Q133" s="22" t="s">
        <v>28</v>
      </c>
      <c r="R133" s="22" t="s">
        <v>28</v>
      </c>
      <c r="S133" s="13" t="s">
        <v>28</v>
      </c>
    </row>
    <row r="134" spans="1:19" s="9" customFormat="1" ht="31.5" x14ac:dyDescent="0.25">
      <c r="A134" s="10" t="s">
        <v>209</v>
      </c>
      <c r="B134" s="17" t="s">
        <v>36</v>
      </c>
      <c r="C134" s="12" t="s">
        <v>27</v>
      </c>
      <c r="D134" s="22" t="s">
        <v>28</v>
      </c>
      <c r="E134" s="22" t="s">
        <v>28</v>
      </c>
      <c r="F134" s="22" t="s">
        <v>28</v>
      </c>
      <c r="G134" s="13" t="s">
        <v>28</v>
      </c>
      <c r="H134" s="22" t="s">
        <v>28</v>
      </c>
      <c r="I134" s="13" t="s">
        <v>28</v>
      </c>
      <c r="J134" s="22" t="s">
        <v>28</v>
      </c>
      <c r="K134" s="13" t="s">
        <v>28</v>
      </c>
      <c r="L134" s="22" t="s">
        <v>28</v>
      </c>
      <c r="M134" s="13" t="s">
        <v>28</v>
      </c>
      <c r="N134" s="22" t="s">
        <v>28</v>
      </c>
      <c r="O134" s="13" t="s">
        <v>28</v>
      </c>
      <c r="P134" s="22" t="s">
        <v>28</v>
      </c>
      <c r="Q134" s="22" t="s">
        <v>28</v>
      </c>
      <c r="R134" s="22" t="s">
        <v>28</v>
      </c>
      <c r="S134" s="13" t="s">
        <v>28</v>
      </c>
    </row>
    <row r="135" spans="1:19" s="9" customFormat="1" x14ac:dyDescent="0.25">
      <c r="A135" s="10" t="s">
        <v>210</v>
      </c>
      <c r="B135" s="18" t="s">
        <v>211</v>
      </c>
      <c r="C135" s="12" t="s">
        <v>27</v>
      </c>
      <c r="D135" s="22" t="s">
        <v>28</v>
      </c>
      <c r="E135" s="22" t="s">
        <v>28</v>
      </c>
      <c r="F135" s="22" t="s">
        <v>28</v>
      </c>
      <c r="G135" s="13" t="s">
        <v>28</v>
      </c>
      <c r="H135" s="22" t="s">
        <v>28</v>
      </c>
      <c r="I135" s="13" t="s">
        <v>28</v>
      </c>
      <c r="J135" s="22" t="s">
        <v>28</v>
      </c>
      <c r="K135" s="13" t="s">
        <v>28</v>
      </c>
      <c r="L135" s="22" t="s">
        <v>28</v>
      </c>
      <c r="M135" s="13" t="s">
        <v>28</v>
      </c>
      <c r="N135" s="22" t="s">
        <v>28</v>
      </c>
      <c r="O135" s="13" t="s">
        <v>28</v>
      </c>
      <c r="P135" s="22" t="s">
        <v>28</v>
      </c>
      <c r="Q135" s="22" t="s">
        <v>28</v>
      </c>
      <c r="R135" s="22" t="s">
        <v>28</v>
      </c>
      <c r="S135" s="13" t="s">
        <v>28</v>
      </c>
    </row>
    <row r="136" spans="1:19" s="9" customFormat="1" x14ac:dyDescent="0.25">
      <c r="A136" s="10" t="s">
        <v>212</v>
      </c>
      <c r="B136" s="18" t="s">
        <v>213</v>
      </c>
      <c r="C136" s="12" t="s">
        <v>27</v>
      </c>
      <c r="D136" s="22">
        <v>5.1070000000000002</v>
      </c>
      <c r="E136" s="22">
        <v>14.703999999999995</v>
      </c>
      <c r="F136" s="22">
        <v>14.916000000000002</v>
      </c>
      <c r="G136" s="13">
        <v>6.8170023477333315</v>
      </c>
      <c r="H136" s="22">
        <v>10.059000000000001</v>
      </c>
      <c r="I136" s="13">
        <f>I130-I138-I144</f>
        <v>24.513482752894951</v>
      </c>
      <c r="J136" s="22">
        <v>11.391000000000004</v>
      </c>
      <c r="K136" s="13">
        <f>K130-K138-K144</f>
        <v>47.475256686113504</v>
      </c>
      <c r="L136" s="22">
        <v>13.407000000000002</v>
      </c>
      <c r="M136" s="13">
        <f>M130-M138-M144</f>
        <v>50.124470698616648</v>
      </c>
      <c r="N136" s="22">
        <v>15.789000000000001</v>
      </c>
      <c r="O136" s="13">
        <f>O130-O138-O144</f>
        <v>52.247112724861402</v>
      </c>
      <c r="P136" s="22">
        <v>15.789000000000001</v>
      </c>
      <c r="Q136" s="22">
        <f>Q130-Q138-Q144</f>
        <v>55.864647518298639</v>
      </c>
      <c r="R136" s="21">
        <v>66.435000000000002</v>
      </c>
      <c r="S136" s="13">
        <f t="shared" ref="S136" si="20">I136+K136+M136+O136+Q136</f>
        <v>230.22497038078512</v>
      </c>
    </row>
    <row r="137" spans="1:19" s="9" customFormat="1" x14ac:dyDescent="0.25">
      <c r="A137" s="10" t="s">
        <v>214</v>
      </c>
      <c r="B137" s="18" t="s">
        <v>215</v>
      </c>
      <c r="C137" s="12" t="s">
        <v>27</v>
      </c>
      <c r="D137" s="22" t="s">
        <v>28</v>
      </c>
      <c r="E137" s="22" t="s">
        <v>28</v>
      </c>
      <c r="F137" s="22" t="s">
        <v>28</v>
      </c>
      <c r="G137" s="22" t="s">
        <v>28</v>
      </c>
      <c r="H137" s="22" t="s">
        <v>28</v>
      </c>
      <c r="I137" s="13" t="s">
        <v>28</v>
      </c>
      <c r="J137" s="22" t="s">
        <v>28</v>
      </c>
      <c r="K137" s="13" t="s">
        <v>28</v>
      </c>
      <c r="L137" s="22" t="s">
        <v>28</v>
      </c>
      <c r="M137" s="13" t="s">
        <v>28</v>
      </c>
      <c r="N137" s="22" t="s">
        <v>28</v>
      </c>
      <c r="O137" s="13" t="s">
        <v>28</v>
      </c>
      <c r="P137" s="22" t="s">
        <v>28</v>
      </c>
      <c r="Q137" s="22" t="s">
        <v>28</v>
      </c>
      <c r="R137" s="22" t="s">
        <v>28</v>
      </c>
      <c r="S137" s="13" t="s">
        <v>28</v>
      </c>
    </row>
    <row r="138" spans="1:19" s="9" customFormat="1" x14ac:dyDescent="0.25">
      <c r="A138" s="10" t="s">
        <v>216</v>
      </c>
      <c r="B138" s="18" t="s">
        <v>217</v>
      </c>
      <c r="C138" s="12" t="s">
        <v>27</v>
      </c>
      <c r="D138" s="22">
        <v>7.0850000000000009</v>
      </c>
      <c r="E138" s="22">
        <v>23.522000000000006</v>
      </c>
      <c r="F138" s="22">
        <v>11.759999999999998</v>
      </c>
      <c r="G138" s="13">
        <v>30.352825814266666</v>
      </c>
      <c r="H138" s="22">
        <v>9.0409999999999968</v>
      </c>
      <c r="I138" s="13">
        <f>'[8]10. БДР'!$I$361/1000</f>
        <v>17.457808620000002</v>
      </c>
      <c r="J138" s="22">
        <v>9.1599999999999966</v>
      </c>
      <c r="K138" s="13">
        <f>'[8]10. БДР'!$P$361/1000</f>
        <v>18.753260999999998</v>
      </c>
      <c r="L138" s="22">
        <v>9.1779999999999973</v>
      </c>
      <c r="M138" s="13">
        <f>'[8]10. БДР'!$Q$361/1000</f>
        <v>19.966919880000003</v>
      </c>
      <c r="N138" s="22">
        <v>9.1599999999999966</v>
      </c>
      <c r="O138" s="13">
        <f>'[8]10. БДР'!$R$361/1000</f>
        <v>20.27489018</v>
      </c>
      <c r="P138" s="22">
        <v>9.1599999999999966</v>
      </c>
      <c r="Q138" s="22">
        <f>'[8]10. БДР'!$S$361/1000</f>
        <v>20.152314199999999</v>
      </c>
      <c r="R138" s="21">
        <v>45.698999999999984</v>
      </c>
      <c r="S138" s="13">
        <f t="shared" ref="S138" si="21">I138+K138+M138+O138+Q138</f>
        <v>96.605193880000002</v>
      </c>
    </row>
    <row r="139" spans="1:19" s="9" customFormat="1" x14ac:dyDescent="0.25">
      <c r="A139" s="10" t="s">
        <v>218</v>
      </c>
      <c r="B139" s="18" t="s">
        <v>219</v>
      </c>
      <c r="C139" s="12" t="s">
        <v>27</v>
      </c>
      <c r="D139" s="22" t="s">
        <v>28</v>
      </c>
      <c r="E139" s="22" t="s">
        <v>28</v>
      </c>
      <c r="F139" s="22" t="s">
        <v>28</v>
      </c>
      <c r="G139" s="13" t="s">
        <v>28</v>
      </c>
      <c r="H139" s="22" t="s">
        <v>28</v>
      </c>
      <c r="I139" s="13" t="s">
        <v>28</v>
      </c>
      <c r="J139" s="22" t="s">
        <v>28</v>
      </c>
      <c r="K139" s="13" t="s">
        <v>28</v>
      </c>
      <c r="L139" s="22" t="s">
        <v>28</v>
      </c>
      <c r="M139" s="13" t="s">
        <v>28</v>
      </c>
      <c r="N139" s="22" t="s">
        <v>28</v>
      </c>
      <c r="O139" s="13" t="s">
        <v>28</v>
      </c>
      <c r="P139" s="13" t="s">
        <v>28</v>
      </c>
      <c r="Q139" s="22" t="s">
        <v>28</v>
      </c>
      <c r="R139" s="22" t="s">
        <v>28</v>
      </c>
      <c r="S139" s="13" t="s">
        <v>28</v>
      </c>
    </row>
    <row r="140" spans="1:19" s="9" customFormat="1" x14ac:dyDescent="0.25">
      <c r="A140" s="10" t="s">
        <v>220</v>
      </c>
      <c r="B140" s="18" t="s">
        <v>221</v>
      </c>
      <c r="C140" s="12" t="s">
        <v>27</v>
      </c>
      <c r="D140" s="22" t="s">
        <v>28</v>
      </c>
      <c r="E140" s="22" t="s">
        <v>28</v>
      </c>
      <c r="F140" s="22" t="s">
        <v>28</v>
      </c>
      <c r="G140" s="13" t="s">
        <v>28</v>
      </c>
      <c r="H140" s="22" t="s">
        <v>28</v>
      </c>
      <c r="I140" s="13" t="s">
        <v>28</v>
      </c>
      <c r="J140" s="22" t="s">
        <v>28</v>
      </c>
      <c r="K140" s="13" t="s">
        <v>28</v>
      </c>
      <c r="L140" s="22" t="s">
        <v>28</v>
      </c>
      <c r="M140" s="13" t="s">
        <v>28</v>
      </c>
      <c r="N140" s="22" t="s">
        <v>28</v>
      </c>
      <c r="O140" s="13" t="s">
        <v>28</v>
      </c>
      <c r="P140" s="13" t="s">
        <v>28</v>
      </c>
      <c r="Q140" s="22" t="s">
        <v>28</v>
      </c>
      <c r="R140" s="22" t="s">
        <v>28</v>
      </c>
      <c r="S140" s="13" t="s">
        <v>28</v>
      </c>
    </row>
    <row r="141" spans="1:19" s="9" customFormat="1" ht="31.5" x14ac:dyDescent="0.25">
      <c r="A141" s="10" t="s">
        <v>222</v>
      </c>
      <c r="B141" s="18" t="s">
        <v>50</v>
      </c>
      <c r="C141" s="12" t="s">
        <v>27</v>
      </c>
      <c r="D141" s="22" t="s">
        <v>28</v>
      </c>
      <c r="E141" s="22" t="s">
        <v>28</v>
      </c>
      <c r="F141" s="22" t="s">
        <v>28</v>
      </c>
      <c r="G141" s="13" t="s">
        <v>28</v>
      </c>
      <c r="H141" s="22" t="s">
        <v>28</v>
      </c>
      <c r="I141" s="13" t="s">
        <v>28</v>
      </c>
      <c r="J141" s="22" t="s">
        <v>28</v>
      </c>
      <c r="K141" s="13" t="s">
        <v>28</v>
      </c>
      <c r="L141" s="22" t="s">
        <v>28</v>
      </c>
      <c r="M141" s="13" t="s">
        <v>28</v>
      </c>
      <c r="N141" s="22" t="s">
        <v>28</v>
      </c>
      <c r="O141" s="13" t="s">
        <v>28</v>
      </c>
      <c r="P141" s="13" t="s">
        <v>28</v>
      </c>
      <c r="Q141" s="22" t="s">
        <v>28</v>
      </c>
      <c r="R141" s="22" t="s">
        <v>28</v>
      </c>
      <c r="S141" s="13" t="s">
        <v>28</v>
      </c>
    </row>
    <row r="142" spans="1:19" s="9" customFormat="1" x14ac:dyDescent="0.25">
      <c r="A142" s="10" t="s">
        <v>223</v>
      </c>
      <c r="B142" s="16" t="s">
        <v>224</v>
      </c>
      <c r="C142" s="12" t="s">
        <v>27</v>
      </c>
      <c r="D142" s="22" t="s">
        <v>28</v>
      </c>
      <c r="E142" s="22" t="s">
        <v>28</v>
      </c>
      <c r="F142" s="22" t="s">
        <v>28</v>
      </c>
      <c r="G142" s="13" t="s">
        <v>28</v>
      </c>
      <c r="H142" s="22" t="s">
        <v>28</v>
      </c>
      <c r="I142" s="13" t="s">
        <v>28</v>
      </c>
      <c r="J142" s="22" t="s">
        <v>28</v>
      </c>
      <c r="K142" s="13" t="s">
        <v>28</v>
      </c>
      <c r="L142" s="22" t="s">
        <v>28</v>
      </c>
      <c r="M142" s="13" t="s">
        <v>28</v>
      </c>
      <c r="N142" s="22" t="s">
        <v>28</v>
      </c>
      <c r="O142" s="13" t="s">
        <v>28</v>
      </c>
      <c r="P142" s="13" t="s">
        <v>28</v>
      </c>
      <c r="Q142" s="22" t="s">
        <v>28</v>
      </c>
      <c r="R142" s="22" t="s">
        <v>28</v>
      </c>
      <c r="S142" s="13" t="s">
        <v>28</v>
      </c>
    </row>
    <row r="143" spans="1:19" s="9" customFormat="1" x14ac:dyDescent="0.25">
      <c r="A143" s="10" t="s">
        <v>225</v>
      </c>
      <c r="B143" s="16" t="s">
        <v>54</v>
      </c>
      <c r="C143" s="12" t="s">
        <v>27</v>
      </c>
      <c r="D143" s="22" t="s">
        <v>28</v>
      </c>
      <c r="E143" s="22" t="s">
        <v>28</v>
      </c>
      <c r="F143" s="22" t="s">
        <v>28</v>
      </c>
      <c r="G143" s="13" t="s">
        <v>28</v>
      </c>
      <c r="H143" s="22" t="s">
        <v>28</v>
      </c>
      <c r="I143" s="13" t="s">
        <v>28</v>
      </c>
      <c r="J143" s="22" t="s">
        <v>28</v>
      </c>
      <c r="K143" s="13" t="s">
        <v>28</v>
      </c>
      <c r="L143" s="22" t="s">
        <v>28</v>
      </c>
      <c r="M143" s="13" t="s">
        <v>28</v>
      </c>
      <c r="N143" s="22" t="s">
        <v>28</v>
      </c>
      <c r="O143" s="13" t="s">
        <v>28</v>
      </c>
      <c r="P143" s="13" t="s">
        <v>28</v>
      </c>
      <c r="Q143" s="22" t="s">
        <v>28</v>
      </c>
      <c r="R143" s="22" t="s">
        <v>28</v>
      </c>
      <c r="S143" s="13" t="s">
        <v>28</v>
      </c>
    </row>
    <row r="144" spans="1:19" s="9" customFormat="1" x14ac:dyDescent="0.25">
      <c r="A144" s="10" t="s">
        <v>226</v>
      </c>
      <c r="B144" s="18" t="s">
        <v>227</v>
      </c>
      <c r="C144" s="12" t="s">
        <v>27</v>
      </c>
      <c r="D144" s="22">
        <v>3.1429999999999998</v>
      </c>
      <c r="E144" s="22">
        <v>9.8019999999999978</v>
      </c>
      <c r="F144" s="22">
        <v>3.5879999999999992</v>
      </c>
      <c r="G144" s="13">
        <v>9.9272305380000017</v>
      </c>
      <c r="H144" s="22">
        <v>2.8990000000000009</v>
      </c>
      <c r="I144" s="13">
        <f>'[8]10. БДР'!$I$363/1000</f>
        <v>5.9833588999999998</v>
      </c>
      <c r="J144" s="22">
        <v>2.9580000000000002</v>
      </c>
      <c r="K144" s="13">
        <f>'[8]10. БДР'!$P$363/1000</f>
        <v>7.6441098699999985</v>
      </c>
      <c r="L144" s="22">
        <v>2.5570000000000004</v>
      </c>
      <c r="M144" s="13">
        <f>'[8]10. БДР'!$Q$363/1000</f>
        <v>9.5492897499999998</v>
      </c>
      <c r="N144" s="22">
        <v>2.0850000000000009</v>
      </c>
      <c r="O144" s="13">
        <f>'[8]10. БДР'!$R$363/1000</f>
        <v>12.336429279999997</v>
      </c>
      <c r="P144" s="22">
        <v>2.0850000000000009</v>
      </c>
      <c r="Q144" s="21">
        <f>'[8]10. БДР'!$S$363/1000</f>
        <v>15.01722481</v>
      </c>
      <c r="R144" s="21">
        <v>12.584000000000003</v>
      </c>
      <c r="S144" s="13">
        <f t="shared" ref="S144:S145" si="22">I144+K144+M144+O144+Q144</f>
        <v>50.530412609999999</v>
      </c>
    </row>
    <row r="145" spans="1:19" s="9" customFormat="1" x14ac:dyDescent="0.25">
      <c r="A145" s="10" t="s">
        <v>228</v>
      </c>
      <c r="B145" s="11" t="s">
        <v>229</v>
      </c>
      <c r="C145" s="12" t="s">
        <v>27</v>
      </c>
      <c r="D145" s="22">
        <v>24.575099999999942</v>
      </c>
      <c r="E145" s="22">
        <v>157.01820000000021</v>
      </c>
      <c r="F145" s="21">
        <v>121.05500000000018</v>
      </c>
      <c r="G145" s="13">
        <v>175.31030336300063</v>
      </c>
      <c r="H145" s="21">
        <v>87.999999999999957</v>
      </c>
      <c r="I145" s="13">
        <f>I115-I130</f>
        <v>143.86395081868503</v>
      </c>
      <c r="J145" s="21">
        <v>94.037999999999727</v>
      </c>
      <c r="K145" s="13">
        <f>K115-K130</f>
        <v>221.6178826683406</v>
      </c>
      <c r="L145" s="21">
        <v>100.56899999999993</v>
      </c>
      <c r="M145" s="13">
        <f>M115-M130</f>
        <v>238.92204098584943</v>
      </c>
      <c r="N145" s="21">
        <v>108.13399999999984</v>
      </c>
      <c r="O145" s="13">
        <f>O115-O130</f>
        <v>254.57529655458484</v>
      </c>
      <c r="P145" s="21">
        <v>108.13399999999984</v>
      </c>
      <c r="Q145" s="22">
        <f>Q115-Q130</f>
        <v>273.1025595848962</v>
      </c>
      <c r="R145" s="13">
        <v>498.87499999999932</v>
      </c>
      <c r="S145" s="13">
        <f t="shared" si="22"/>
        <v>1132.0817306123561</v>
      </c>
    </row>
    <row r="146" spans="1:19" s="9" customFormat="1" x14ac:dyDescent="0.25">
      <c r="A146" s="10" t="s">
        <v>230</v>
      </c>
      <c r="B146" s="14" t="s">
        <v>30</v>
      </c>
      <c r="C146" s="12" t="s">
        <v>27</v>
      </c>
      <c r="D146" s="22" t="s">
        <v>28</v>
      </c>
      <c r="E146" s="22" t="s">
        <v>28</v>
      </c>
      <c r="F146" s="22" t="s">
        <v>28</v>
      </c>
      <c r="G146" s="13" t="s">
        <v>28</v>
      </c>
      <c r="H146" s="22" t="s">
        <v>28</v>
      </c>
      <c r="I146" s="13" t="s">
        <v>28</v>
      </c>
      <c r="J146" s="22" t="s">
        <v>28</v>
      </c>
      <c r="K146" s="13" t="s">
        <v>28</v>
      </c>
      <c r="L146" s="22" t="s">
        <v>28</v>
      </c>
      <c r="M146" s="13" t="s">
        <v>28</v>
      </c>
      <c r="N146" s="22" t="s">
        <v>28</v>
      </c>
      <c r="O146" s="13" t="s">
        <v>28</v>
      </c>
      <c r="P146" s="22" t="s">
        <v>28</v>
      </c>
      <c r="Q146" s="22" t="s">
        <v>28</v>
      </c>
      <c r="R146" s="22" t="s">
        <v>28</v>
      </c>
      <c r="S146" s="13" t="s">
        <v>28</v>
      </c>
    </row>
    <row r="147" spans="1:19" s="9" customFormat="1" ht="31.5" x14ac:dyDescent="0.25">
      <c r="A147" s="10" t="s">
        <v>231</v>
      </c>
      <c r="B147" s="17" t="s">
        <v>32</v>
      </c>
      <c r="C147" s="12" t="s">
        <v>27</v>
      </c>
      <c r="D147" s="22" t="s">
        <v>28</v>
      </c>
      <c r="E147" s="22" t="s">
        <v>28</v>
      </c>
      <c r="F147" s="22" t="s">
        <v>28</v>
      </c>
      <c r="G147" s="13" t="s">
        <v>28</v>
      </c>
      <c r="H147" s="22" t="s">
        <v>28</v>
      </c>
      <c r="I147" s="13" t="s">
        <v>28</v>
      </c>
      <c r="J147" s="22" t="s">
        <v>28</v>
      </c>
      <c r="K147" s="13" t="s">
        <v>28</v>
      </c>
      <c r="L147" s="22" t="s">
        <v>28</v>
      </c>
      <c r="M147" s="13" t="s">
        <v>28</v>
      </c>
      <c r="N147" s="22" t="s">
        <v>28</v>
      </c>
      <c r="O147" s="13" t="s">
        <v>28</v>
      </c>
      <c r="P147" s="22" t="s">
        <v>28</v>
      </c>
      <c r="Q147" s="22" t="s">
        <v>28</v>
      </c>
      <c r="R147" s="22" t="s">
        <v>28</v>
      </c>
      <c r="S147" s="13" t="s">
        <v>28</v>
      </c>
    </row>
    <row r="148" spans="1:19" s="9" customFormat="1" ht="31.5" x14ac:dyDescent="0.25">
      <c r="A148" s="10" t="s">
        <v>232</v>
      </c>
      <c r="B148" s="17" t="s">
        <v>34</v>
      </c>
      <c r="C148" s="12" t="s">
        <v>27</v>
      </c>
      <c r="D148" s="22" t="s">
        <v>28</v>
      </c>
      <c r="E148" s="22" t="s">
        <v>28</v>
      </c>
      <c r="F148" s="22" t="s">
        <v>28</v>
      </c>
      <c r="G148" s="13" t="s">
        <v>28</v>
      </c>
      <c r="H148" s="22" t="s">
        <v>28</v>
      </c>
      <c r="I148" s="13" t="s">
        <v>28</v>
      </c>
      <c r="J148" s="22" t="s">
        <v>28</v>
      </c>
      <c r="K148" s="13" t="s">
        <v>28</v>
      </c>
      <c r="L148" s="22" t="s">
        <v>28</v>
      </c>
      <c r="M148" s="13" t="s">
        <v>28</v>
      </c>
      <c r="N148" s="22" t="s">
        <v>28</v>
      </c>
      <c r="O148" s="13" t="s">
        <v>28</v>
      </c>
      <c r="P148" s="22" t="s">
        <v>28</v>
      </c>
      <c r="Q148" s="22" t="s">
        <v>28</v>
      </c>
      <c r="R148" s="22" t="s">
        <v>28</v>
      </c>
      <c r="S148" s="13" t="s">
        <v>28</v>
      </c>
    </row>
    <row r="149" spans="1:19" s="9" customFormat="1" ht="31.5" x14ac:dyDescent="0.25">
      <c r="A149" s="10" t="s">
        <v>233</v>
      </c>
      <c r="B149" s="17" t="s">
        <v>36</v>
      </c>
      <c r="C149" s="12" t="s">
        <v>27</v>
      </c>
      <c r="D149" s="22" t="s">
        <v>28</v>
      </c>
      <c r="E149" s="22" t="s">
        <v>28</v>
      </c>
      <c r="F149" s="22" t="s">
        <v>28</v>
      </c>
      <c r="G149" s="13" t="s">
        <v>28</v>
      </c>
      <c r="H149" s="22" t="s">
        <v>28</v>
      </c>
      <c r="I149" s="13" t="s">
        <v>28</v>
      </c>
      <c r="J149" s="22" t="s">
        <v>28</v>
      </c>
      <c r="K149" s="13" t="s">
        <v>28</v>
      </c>
      <c r="L149" s="22" t="s">
        <v>28</v>
      </c>
      <c r="M149" s="13" t="s">
        <v>28</v>
      </c>
      <c r="N149" s="22" t="s">
        <v>28</v>
      </c>
      <c r="O149" s="13" t="s">
        <v>28</v>
      </c>
      <c r="P149" s="22" t="s">
        <v>28</v>
      </c>
      <c r="Q149" s="22" t="s">
        <v>28</v>
      </c>
      <c r="R149" s="22" t="s">
        <v>28</v>
      </c>
      <c r="S149" s="13" t="s">
        <v>28</v>
      </c>
    </row>
    <row r="150" spans="1:19" s="9" customFormat="1" x14ac:dyDescent="0.25">
      <c r="A150" s="10" t="s">
        <v>234</v>
      </c>
      <c r="B150" s="14" t="s">
        <v>38</v>
      </c>
      <c r="C150" s="12" t="s">
        <v>27</v>
      </c>
      <c r="D150" s="22" t="s">
        <v>28</v>
      </c>
      <c r="E150" s="22" t="s">
        <v>28</v>
      </c>
      <c r="F150" s="22" t="s">
        <v>28</v>
      </c>
      <c r="G150" s="13" t="s">
        <v>28</v>
      </c>
      <c r="H150" s="22" t="s">
        <v>28</v>
      </c>
      <c r="I150" s="13" t="s">
        <v>28</v>
      </c>
      <c r="J150" s="22" t="s">
        <v>28</v>
      </c>
      <c r="K150" s="13" t="s">
        <v>28</v>
      </c>
      <c r="L150" s="22" t="s">
        <v>28</v>
      </c>
      <c r="M150" s="13" t="s">
        <v>28</v>
      </c>
      <c r="N150" s="22" t="s">
        <v>28</v>
      </c>
      <c r="O150" s="13" t="s">
        <v>28</v>
      </c>
      <c r="P150" s="22" t="s">
        <v>28</v>
      </c>
      <c r="Q150" s="22" t="s">
        <v>28</v>
      </c>
      <c r="R150" s="22" t="s">
        <v>28</v>
      </c>
      <c r="S150" s="13" t="s">
        <v>28</v>
      </c>
    </row>
    <row r="151" spans="1:19" s="9" customFormat="1" x14ac:dyDescent="0.25">
      <c r="A151" s="10" t="s">
        <v>235</v>
      </c>
      <c r="B151" s="14" t="s">
        <v>40</v>
      </c>
      <c r="C151" s="12" t="s">
        <v>27</v>
      </c>
      <c r="D151" s="22">
        <v>8.1829999999999998</v>
      </c>
      <c r="E151" s="22">
        <v>58.585000000000008</v>
      </c>
      <c r="F151" s="22">
        <v>59.661999999999999</v>
      </c>
      <c r="G151" s="13">
        <v>14.190124952267171</v>
      </c>
      <c r="H151" s="22">
        <v>40.236000000000004</v>
      </c>
      <c r="I151" s="13">
        <f>I121-I136</f>
        <v>73.540448258684762</v>
      </c>
      <c r="J151" s="22">
        <v>45.561999999999998</v>
      </c>
      <c r="K151" s="13">
        <f>K121-K136</f>
        <v>142.4257700583407</v>
      </c>
      <c r="L151" s="22">
        <v>53.627000000000002</v>
      </c>
      <c r="M151" s="13">
        <f>M121-M136</f>
        <v>150.37341209585014</v>
      </c>
      <c r="N151" s="22">
        <v>63.155999999999992</v>
      </c>
      <c r="O151" s="13">
        <f>O121-O136</f>
        <v>156.74133817458434</v>
      </c>
      <c r="P151" s="22">
        <v>63.155999999999992</v>
      </c>
      <c r="Q151" s="22">
        <f>Q121-Q136</f>
        <v>167.59394255489542</v>
      </c>
      <c r="R151" s="21">
        <v>265.73700000000002</v>
      </c>
      <c r="S151" s="13">
        <f t="shared" ref="S151" si="23">I151+K151+M151+O151+Q151</f>
        <v>690.67491114235543</v>
      </c>
    </row>
    <row r="152" spans="1:19" s="9" customFormat="1" x14ac:dyDescent="0.25">
      <c r="A152" s="10" t="s">
        <v>236</v>
      </c>
      <c r="B152" s="14" t="s">
        <v>42</v>
      </c>
      <c r="C152" s="12" t="s">
        <v>27</v>
      </c>
      <c r="D152" s="22" t="s">
        <v>28</v>
      </c>
      <c r="E152" s="22" t="s">
        <v>28</v>
      </c>
      <c r="F152" s="22" t="s">
        <v>28</v>
      </c>
      <c r="G152" s="22" t="s">
        <v>28</v>
      </c>
      <c r="H152" s="22" t="s">
        <v>28</v>
      </c>
      <c r="I152" s="13" t="s">
        <v>28</v>
      </c>
      <c r="J152" s="22" t="s">
        <v>28</v>
      </c>
      <c r="K152" s="13" t="s">
        <v>28</v>
      </c>
      <c r="L152" s="22" t="s">
        <v>28</v>
      </c>
      <c r="M152" s="13" t="s">
        <v>28</v>
      </c>
      <c r="N152" s="22" t="s">
        <v>28</v>
      </c>
      <c r="O152" s="13" t="s">
        <v>28</v>
      </c>
      <c r="P152" s="22" t="s">
        <v>28</v>
      </c>
      <c r="Q152" s="22" t="s">
        <v>28</v>
      </c>
      <c r="R152" s="22" t="s">
        <v>28</v>
      </c>
      <c r="S152" s="13" t="s">
        <v>28</v>
      </c>
    </row>
    <row r="153" spans="1:19" s="9" customFormat="1" x14ac:dyDescent="0.25">
      <c r="A153" s="10" t="s">
        <v>237</v>
      </c>
      <c r="B153" s="15" t="s">
        <v>44</v>
      </c>
      <c r="C153" s="12" t="s">
        <v>27</v>
      </c>
      <c r="D153" s="22">
        <v>9.1310000000000002</v>
      </c>
      <c r="E153" s="22">
        <v>88.334999999999994</v>
      </c>
      <c r="F153" s="22">
        <v>47.04</v>
      </c>
      <c r="G153" s="13">
        <v>121.41125625873333</v>
      </c>
      <c r="H153" s="22">
        <v>36.164000000000001</v>
      </c>
      <c r="I153" s="13">
        <f>I123-I138</f>
        <v>52.373425860000019</v>
      </c>
      <c r="J153" s="22">
        <v>36.64</v>
      </c>
      <c r="K153" s="13">
        <f>K123-K138</f>
        <v>56.259782999999999</v>
      </c>
      <c r="L153" s="22">
        <v>36.712000000000003</v>
      </c>
      <c r="M153" s="13">
        <f>M123-M138</f>
        <v>59.900759640000004</v>
      </c>
      <c r="N153" s="22">
        <v>36.64</v>
      </c>
      <c r="O153" s="13">
        <f>O123-O138</f>
        <v>60.82467054</v>
      </c>
      <c r="P153" s="22">
        <v>36.64</v>
      </c>
      <c r="Q153" s="22">
        <f>Q123-Q138</f>
        <v>60.456942599999998</v>
      </c>
      <c r="R153" s="13">
        <v>182.79599999999999</v>
      </c>
      <c r="S153" s="13">
        <f t="shared" ref="S153" si="24">I153+K153+M153+O153+Q153</f>
        <v>289.81558164</v>
      </c>
    </row>
    <row r="154" spans="1:19" s="9" customFormat="1" x14ac:dyDescent="0.25">
      <c r="A154" s="10" t="s">
        <v>238</v>
      </c>
      <c r="B154" s="14" t="s">
        <v>46</v>
      </c>
      <c r="C154" s="12" t="s">
        <v>27</v>
      </c>
      <c r="D154" s="22" t="s">
        <v>28</v>
      </c>
      <c r="E154" s="22" t="s">
        <v>28</v>
      </c>
      <c r="F154" s="22" t="s">
        <v>28</v>
      </c>
      <c r="G154" s="22" t="s">
        <v>28</v>
      </c>
      <c r="H154" s="22" t="s">
        <v>28</v>
      </c>
      <c r="I154" s="13" t="s">
        <v>28</v>
      </c>
      <c r="J154" s="22" t="s">
        <v>28</v>
      </c>
      <c r="K154" s="13" t="s">
        <v>28</v>
      </c>
      <c r="L154" s="22" t="s">
        <v>28</v>
      </c>
      <c r="M154" s="13" t="s">
        <v>28</v>
      </c>
      <c r="N154" s="22" t="s">
        <v>28</v>
      </c>
      <c r="O154" s="13" t="s">
        <v>28</v>
      </c>
      <c r="P154" s="22" t="s">
        <v>28</v>
      </c>
      <c r="Q154" s="22" t="s">
        <v>28</v>
      </c>
      <c r="R154" s="22" t="s">
        <v>28</v>
      </c>
      <c r="S154" s="13" t="s">
        <v>28</v>
      </c>
    </row>
    <row r="155" spans="1:19" s="9" customFormat="1" x14ac:dyDescent="0.25">
      <c r="A155" s="10" t="s">
        <v>239</v>
      </c>
      <c r="B155" s="14" t="s">
        <v>48</v>
      </c>
      <c r="C155" s="12" t="s">
        <v>27</v>
      </c>
      <c r="D155" s="22" t="s">
        <v>28</v>
      </c>
      <c r="E155" s="22" t="s">
        <v>28</v>
      </c>
      <c r="F155" s="22" t="s">
        <v>28</v>
      </c>
      <c r="G155" s="22" t="s">
        <v>28</v>
      </c>
      <c r="H155" s="22" t="s">
        <v>28</v>
      </c>
      <c r="I155" s="13" t="s">
        <v>28</v>
      </c>
      <c r="J155" s="22" t="s">
        <v>28</v>
      </c>
      <c r="K155" s="13" t="s">
        <v>28</v>
      </c>
      <c r="L155" s="22" t="s">
        <v>28</v>
      </c>
      <c r="M155" s="13" t="s">
        <v>28</v>
      </c>
      <c r="N155" s="22" t="s">
        <v>28</v>
      </c>
      <c r="O155" s="13" t="s">
        <v>28</v>
      </c>
      <c r="P155" s="22" t="s">
        <v>28</v>
      </c>
      <c r="Q155" s="22" t="s">
        <v>28</v>
      </c>
      <c r="R155" s="22" t="s">
        <v>28</v>
      </c>
      <c r="S155" s="13" t="s">
        <v>28</v>
      </c>
    </row>
    <row r="156" spans="1:19" s="9" customFormat="1" ht="31.5" x14ac:dyDescent="0.25">
      <c r="A156" s="10" t="s">
        <v>240</v>
      </c>
      <c r="B156" s="15" t="s">
        <v>50</v>
      </c>
      <c r="C156" s="12" t="s">
        <v>27</v>
      </c>
      <c r="D156" s="22" t="s">
        <v>28</v>
      </c>
      <c r="E156" s="22" t="s">
        <v>28</v>
      </c>
      <c r="F156" s="22" t="s">
        <v>28</v>
      </c>
      <c r="G156" s="22" t="s">
        <v>28</v>
      </c>
      <c r="H156" s="22" t="s">
        <v>28</v>
      </c>
      <c r="I156" s="13" t="s">
        <v>28</v>
      </c>
      <c r="J156" s="22" t="s">
        <v>28</v>
      </c>
      <c r="K156" s="13" t="s">
        <v>28</v>
      </c>
      <c r="L156" s="22" t="s">
        <v>28</v>
      </c>
      <c r="M156" s="13" t="s">
        <v>28</v>
      </c>
      <c r="N156" s="22" t="s">
        <v>28</v>
      </c>
      <c r="O156" s="13" t="s">
        <v>28</v>
      </c>
      <c r="P156" s="22" t="s">
        <v>28</v>
      </c>
      <c r="Q156" s="22" t="s">
        <v>28</v>
      </c>
      <c r="R156" s="22" t="s">
        <v>28</v>
      </c>
      <c r="S156" s="13" t="s">
        <v>28</v>
      </c>
    </row>
    <row r="157" spans="1:19" s="9" customFormat="1" x14ac:dyDescent="0.25">
      <c r="A157" s="10" t="s">
        <v>241</v>
      </c>
      <c r="B157" s="16" t="s">
        <v>52</v>
      </c>
      <c r="C157" s="12" t="s">
        <v>27</v>
      </c>
      <c r="D157" s="22" t="s">
        <v>28</v>
      </c>
      <c r="E157" s="22" t="s">
        <v>28</v>
      </c>
      <c r="F157" s="22" t="s">
        <v>28</v>
      </c>
      <c r="G157" s="22" t="s">
        <v>28</v>
      </c>
      <c r="H157" s="22" t="s">
        <v>28</v>
      </c>
      <c r="I157" s="13" t="s">
        <v>28</v>
      </c>
      <c r="J157" s="22" t="s">
        <v>28</v>
      </c>
      <c r="K157" s="13" t="s">
        <v>28</v>
      </c>
      <c r="L157" s="22" t="s">
        <v>28</v>
      </c>
      <c r="M157" s="13" t="s">
        <v>28</v>
      </c>
      <c r="N157" s="22" t="s">
        <v>28</v>
      </c>
      <c r="O157" s="13" t="s">
        <v>28</v>
      </c>
      <c r="P157" s="22" t="s">
        <v>28</v>
      </c>
      <c r="Q157" s="22" t="s">
        <v>28</v>
      </c>
      <c r="R157" s="22" t="s">
        <v>28</v>
      </c>
      <c r="S157" s="13" t="s">
        <v>28</v>
      </c>
    </row>
    <row r="158" spans="1:19" s="9" customFormat="1" x14ac:dyDescent="0.25">
      <c r="A158" s="10" t="s">
        <v>242</v>
      </c>
      <c r="B158" s="16" t="s">
        <v>54</v>
      </c>
      <c r="C158" s="12" t="s">
        <v>27</v>
      </c>
      <c r="D158" s="22" t="s">
        <v>28</v>
      </c>
      <c r="E158" s="22" t="s">
        <v>28</v>
      </c>
      <c r="F158" s="22" t="s">
        <v>28</v>
      </c>
      <c r="G158" s="22" t="s">
        <v>28</v>
      </c>
      <c r="H158" s="22" t="s">
        <v>28</v>
      </c>
      <c r="I158" s="13" t="s">
        <v>28</v>
      </c>
      <c r="J158" s="22" t="s">
        <v>28</v>
      </c>
      <c r="K158" s="13" t="s">
        <v>28</v>
      </c>
      <c r="L158" s="22" t="s">
        <v>28</v>
      </c>
      <c r="M158" s="13" t="s">
        <v>28</v>
      </c>
      <c r="N158" s="22" t="s">
        <v>28</v>
      </c>
      <c r="O158" s="13" t="s">
        <v>28</v>
      </c>
      <c r="P158" s="22" t="s">
        <v>28</v>
      </c>
      <c r="Q158" s="22" t="s">
        <v>28</v>
      </c>
      <c r="R158" s="22" t="s">
        <v>28</v>
      </c>
      <c r="S158" s="13" t="s">
        <v>28</v>
      </c>
    </row>
    <row r="159" spans="1:19" s="9" customFormat="1" x14ac:dyDescent="0.25">
      <c r="A159" s="10" t="s">
        <v>243</v>
      </c>
      <c r="B159" s="14" t="s">
        <v>56</v>
      </c>
      <c r="C159" s="12" t="s">
        <v>27</v>
      </c>
      <c r="D159" s="22">
        <v>7.2619999999999996</v>
      </c>
      <c r="E159" s="22">
        <v>10.098000000000001</v>
      </c>
      <c r="F159" s="22">
        <v>14.353</v>
      </c>
      <c r="G159" s="13">
        <v>39.708922152</v>
      </c>
      <c r="H159" s="22">
        <v>11.6</v>
      </c>
      <c r="I159" s="13">
        <f>I129-I144</f>
        <v>17.950076699999997</v>
      </c>
      <c r="J159" s="22">
        <v>11.836</v>
      </c>
      <c r="K159" s="13">
        <f>K129-K144</f>
        <v>22.932329609999996</v>
      </c>
      <c r="L159" s="22">
        <v>10.23</v>
      </c>
      <c r="M159" s="13">
        <f>M129-M144</f>
        <v>28.647869249999999</v>
      </c>
      <c r="N159" s="22">
        <v>8.3379999999999992</v>
      </c>
      <c r="O159" s="13">
        <f>O129-O144</f>
        <v>37.009287839999992</v>
      </c>
      <c r="P159" s="22">
        <v>8.3379999999999992</v>
      </c>
      <c r="Q159" s="21">
        <f>Q129-Q144</f>
        <v>45.051674429999998</v>
      </c>
      <c r="R159" s="21">
        <v>50.341999999999999</v>
      </c>
      <c r="S159" s="13">
        <f t="shared" ref="S159:S163" si="25">I159+K159+M159+O159+Q159</f>
        <v>151.59123782999998</v>
      </c>
    </row>
    <row r="160" spans="1:19" s="9" customFormat="1" x14ac:dyDescent="0.25">
      <c r="A160" s="10" t="s">
        <v>244</v>
      </c>
      <c r="B160" s="11" t="s">
        <v>245</v>
      </c>
      <c r="C160" s="12" t="s">
        <v>27</v>
      </c>
      <c r="D160" s="22">
        <v>24.575999999999944</v>
      </c>
      <c r="E160" s="22">
        <v>157.01800000000026</v>
      </c>
      <c r="F160" s="21">
        <v>121.05499999999996</v>
      </c>
      <c r="G160" s="13">
        <v>175.31030336300063</v>
      </c>
      <c r="H160" s="21">
        <v>87.999999999999957</v>
      </c>
      <c r="I160" s="13">
        <f>I145</f>
        <v>143.86395081868503</v>
      </c>
      <c r="J160" s="21">
        <v>94.037999999999727</v>
      </c>
      <c r="K160" s="13">
        <f>K145</f>
        <v>221.6178826683406</v>
      </c>
      <c r="L160" s="21">
        <v>100.56900000000017</v>
      </c>
      <c r="M160" s="13">
        <f>M145</f>
        <v>238.92204098584943</v>
      </c>
      <c r="N160" s="21">
        <v>108.13399999999984</v>
      </c>
      <c r="O160" s="13">
        <f>O145</f>
        <v>254.57529655458484</v>
      </c>
      <c r="P160" s="21">
        <v>108.13399999999984</v>
      </c>
      <c r="Q160" s="22">
        <f>Q145</f>
        <v>273.1025595848962</v>
      </c>
      <c r="R160" s="13">
        <v>498.87499999999955</v>
      </c>
      <c r="S160" s="13">
        <f t="shared" si="25"/>
        <v>1132.0817306123561</v>
      </c>
    </row>
    <row r="161" spans="1:21" s="9" customFormat="1" x14ac:dyDescent="0.25">
      <c r="A161" s="10" t="s">
        <v>246</v>
      </c>
      <c r="B161" s="18" t="s">
        <v>247</v>
      </c>
      <c r="C161" s="12" t="s">
        <v>27</v>
      </c>
      <c r="D161" s="22" t="s">
        <v>28</v>
      </c>
      <c r="E161" s="22">
        <v>33.56</v>
      </c>
      <c r="F161" s="22">
        <v>47.04</v>
      </c>
      <c r="G161" s="13">
        <v>78.985676488164046</v>
      </c>
      <c r="H161" s="22">
        <v>36.164000000000001</v>
      </c>
      <c r="I161" s="13">
        <f>'[7]АО "КЭС"'!$AE$72/1000</f>
        <v>41.280999999999999</v>
      </c>
      <c r="J161" s="22">
        <v>36.64</v>
      </c>
      <c r="K161" s="13">
        <f>'[7]АО "КЭС"'!$AF$72/1000</f>
        <v>41.72</v>
      </c>
      <c r="L161" s="22">
        <v>36.712000000000003</v>
      </c>
      <c r="M161" s="13">
        <f>'[7]АО "КЭС"'!$AG$72/1000</f>
        <v>42.19</v>
      </c>
      <c r="N161" s="22">
        <v>36.64</v>
      </c>
      <c r="O161" s="13">
        <f>'[7]АО "КЭС"'!$AH$72/1000</f>
        <v>42.19</v>
      </c>
      <c r="P161" s="22">
        <v>36.64</v>
      </c>
      <c r="Q161" s="21">
        <f>'[7]АО "КЭС"'!$AI$72/1000</f>
        <v>42.19</v>
      </c>
      <c r="R161" s="22">
        <v>182.79599999999999</v>
      </c>
      <c r="S161" s="13">
        <f t="shared" si="25"/>
        <v>209.571</v>
      </c>
    </row>
    <row r="162" spans="1:21" s="9" customFormat="1" x14ac:dyDescent="0.25">
      <c r="A162" s="10" t="s">
        <v>248</v>
      </c>
      <c r="B162" s="18" t="s">
        <v>249</v>
      </c>
      <c r="C162" s="12" t="s">
        <v>27</v>
      </c>
      <c r="D162" s="13" t="s">
        <v>28</v>
      </c>
      <c r="E162" s="13" t="s">
        <v>28</v>
      </c>
      <c r="F162" s="13" t="s">
        <v>28</v>
      </c>
      <c r="G162" s="13" t="s">
        <v>28</v>
      </c>
      <c r="H162" s="13" t="s">
        <v>28</v>
      </c>
      <c r="I162" s="13" t="s">
        <v>28</v>
      </c>
      <c r="J162" s="13" t="s">
        <v>28</v>
      </c>
      <c r="K162" s="13" t="s">
        <v>28</v>
      </c>
      <c r="L162" s="13" t="s">
        <v>28</v>
      </c>
      <c r="M162" s="13" t="s">
        <v>28</v>
      </c>
      <c r="N162" s="13" t="s">
        <v>28</v>
      </c>
      <c r="O162" s="13" t="s">
        <v>28</v>
      </c>
      <c r="P162" s="13" t="s">
        <v>28</v>
      </c>
      <c r="Q162" s="21" t="s">
        <v>28</v>
      </c>
      <c r="R162" s="13" t="s">
        <v>28</v>
      </c>
      <c r="S162" s="13" t="s">
        <v>28</v>
      </c>
    </row>
    <row r="163" spans="1:21" s="9" customFormat="1" x14ac:dyDescent="0.25">
      <c r="A163" s="10" t="s">
        <v>250</v>
      </c>
      <c r="B163" s="18" t="s">
        <v>251</v>
      </c>
      <c r="C163" s="12" t="s">
        <v>27</v>
      </c>
      <c r="D163" s="13" t="s">
        <v>28</v>
      </c>
      <c r="E163" s="13" t="s">
        <v>28</v>
      </c>
      <c r="F163" s="13" t="s">
        <v>28</v>
      </c>
      <c r="G163" s="13">
        <v>96.324626874836497</v>
      </c>
      <c r="H163" s="13" t="s">
        <v>28</v>
      </c>
      <c r="I163" s="13">
        <f>I160-I161-I164</f>
        <v>102.58295081868502</v>
      </c>
      <c r="J163" s="13" t="s">
        <v>28</v>
      </c>
      <c r="K163" s="13">
        <f>K160-K161-K164</f>
        <v>151.7770000000001</v>
      </c>
      <c r="L163" s="13" t="s">
        <v>28</v>
      </c>
      <c r="M163" s="13">
        <f>M160-M161-M164</f>
        <v>130.83399999999946</v>
      </c>
      <c r="N163" s="13" t="s">
        <v>28</v>
      </c>
      <c r="O163" s="13">
        <f>O160-O161-O164</f>
        <v>130.83400000000063</v>
      </c>
      <c r="P163" s="13" t="s">
        <v>28</v>
      </c>
      <c r="Q163" s="21">
        <f>Q160-Q161-Q164</f>
        <v>130.83400000000029</v>
      </c>
      <c r="R163" s="13" t="s">
        <v>28</v>
      </c>
      <c r="S163" s="13">
        <f t="shared" si="25"/>
        <v>646.8619508186855</v>
      </c>
    </row>
    <row r="164" spans="1:21" s="9" customFormat="1" ht="18" customHeight="1" x14ac:dyDescent="0.25">
      <c r="A164" s="10" t="s">
        <v>252</v>
      </c>
      <c r="B164" s="18" t="s">
        <v>253</v>
      </c>
      <c r="C164" s="12" t="s">
        <v>27</v>
      </c>
      <c r="D164" s="22">
        <v>24.575999999999944</v>
      </c>
      <c r="E164" s="22">
        <v>123.45800000000025</v>
      </c>
      <c r="F164" s="22">
        <v>74.014999999999958</v>
      </c>
      <c r="G164" s="13" t="s">
        <v>28</v>
      </c>
      <c r="H164" s="22">
        <v>51.835999999999956</v>
      </c>
      <c r="I164" s="13">
        <v>0</v>
      </c>
      <c r="J164" s="22">
        <v>57.397999999999726</v>
      </c>
      <c r="K164" s="13">
        <f>'[7]АО "КЭС"'!$AF$73/1000</f>
        <v>28.120882668340492</v>
      </c>
      <c r="L164" s="22">
        <v>63.85700000000017</v>
      </c>
      <c r="M164" s="13">
        <f>'[7]АО "КЭС"'!$AG$73/1000</f>
        <v>65.898040985849974</v>
      </c>
      <c r="N164" s="22">
        <v>71.493999999999843</v>
      </c>
      <c r="O164" s="13">
        <f>'[7]АО "КЭС"'!$AH$73/1000</f>
        <v>81.551296554584226</v>
      </c>
      <c r="P164" s="22">
        <v>71.493999999999843</v>
      </c>
      <c r="Q164" s="21">
        <f>'[7]АО "КЭС"'!$AI$73/1000</f>
        <v>100.0785595848959</v>
      </c>
      <c r="R164" s="22">
        <v>316.07899999999955</v>
      </c>
      <c r="S164" s="13">
        <f t="shared" ref="S164:S166" si="26">I164+K164+M164+O164+Q164</f>
        <v>275.6487797936706</v>
      </c>
    </row>
    <row r="165" spans="1:21" s="9" customFormat="1" ht="18" customHeight="1" x14ac:dyDescent="0.25">
      <c r="A165" s="10" t="s">
        <v>254</v>
      </c>
      <c r="B165" s="11" t="s">
        <v>129</v>
      </c>
      <c r="C165" s="12" t="s">
        <v>28</v>
      </c>
      <c r="D165" s="21" t="s">
        <v>130</v>
      </c>
      <c r="E165" s="21" t="s">
        <v>130</v>
      </c>
      <c r="F165" s="21" t="s">
        <v>130</v>
      </c>
      <c r="G165" s="21" t="s">
        <v>130</v>
      </c>
      <c r="H165" s="21" t="s">
        <v>130</v>
      </c>
      <c r="I165" s="21" t="s">
        <v>130</v>
      </c>
      <c r="J165" s="21" t="s">
        <v>130</v>
      </c>
      <c r="K165" s="21" t="s">
        <v>130</v>
      </c>
      <c r="L165" s="21" t="s">
        <v>130</v>
      </c>
      <c r="M165" s="21" t="s">
        <v>130</v>
      </c>
      <c r="N165" s="21" t="s">
        <v>130</v>
      </c>
      <c r="O165" s="21" t="s">
        <v>130</v>
      </c>
      <c r="P165" s="21" t="s">
        <v>130</v>
      </c>
      <c r="Q165" s="21" t="s">
        <v>130</v>
      </c>
      <c r="R165" s="21" t="s">
        <v>130</v>
      </c>
      <c r="S165" s="21" t="s">
        <v>130</v>
      </c>
    </row>
    <row r="166" spans="1:21" s="9" customFormat="1" ht="37.5" customHeight="1" x14ac:dyDescent="0.25">
      <c r="A166" s="10" t="s">
        <v>255</v>
      </c>
      <c r="B166" s="18" t="s">
        <v>256</v>
      </c>
      <c r="C166" s="12" t="s">
        <v>27</v>
      </c>
      <c r="D166" s="22">
        <v>322.65709999999996</v>
      </c>
      <c r="E166" s="22">
        <v>417.72370000000018</v>
      </c>
      <c r="F166" s="13">
        <v>357.95600000000019</v>
      </c>
      <c r="G166" s="13">
        <v>439.25387019300058</v>
      </c>
      <c r="H166" s="13">
        <v>316.14799999999997</v>
      </c>
      <c r="I166" s="13">
        <f>I115+I107+I64-I67-I108</f>
        <v>396.27256109157992</v>
      </c>
      <c r="J166" s="13">
        <v>327.47399999999971</v>
      </c>
      <c r="K166" s="13">
        <f>K115+K107+K64-K67-K108</f>
        <v>503.94747022445409</v>
      </c>
      <c r="L166" s="13">
        <v>339.48799999999994</v>
      </c>
      <c r="M166" s="13">
        <f>M115+M107+M64-M67-M108</f>
        <v>531.10294131446608</v>
      </c>
      <c r="N166" s="13">
        <v>352.86799999999982</v>
      </c>
      <c r="O166" s="13">
        <f>O115+O107+O64-O67-O108</f>
        <v>556.13928873944622</v>
      </c>
      <c r="P166" s="13">
        <v>352.86799999999982</v>
      </c>
      <c r="Q166" s="21">
        <f>Q115+Q107+Q64-Q67-Q108</f>
        <v>581.09441611319482</v>
      </c>
      <c r="R166" s="13">
        <v>1688.8459999999991</v>
      </c>
      <c r="S166" s="13">
        <f t="shared" si="26"/>
        <v>2568.5566774831409</v>
      </c>
      <c r="U166" s="51"/>
    </row>
    <row r="167" spans="1:21" s="9" customFormat="1" ht="18" customHeight="1" x14ac:dyDescent="0.25">
      <c r="A167" s="10" t="s">
        <v>257</v>
      </c>
      <c r="B167" s="18" t="s">
        <v>258</v>
      </c>
      <c r="C167" s="12" t="s">
        <v>27</v>
      </c>
      <c r="D167" s="13" t="s">
        <v>28</v>
      </c>
      <c r="E167" s="13" t="s">
        <v>28</v>
      </c>
      <c r="F167" s="13" t="s">
        <v>28</v>
      </c>
      <c r="G167" s="13">
        <f>'[9]АО КЭС'!E172</f>
        <v>1.664694759999402</v>
      </c>
      <c r="H167" s="13" t="s">
        <v>28</v>
      </c>
      <c r="I167" s="13" t="s">
        <v>28</v>
      </c>
      <c r="J167" s="13" t="s">
        <v>28</v>
      </c>
      <c r="K167" s="13" t="s">
        <v>28</v>
      </c>
      <c r="L167" s="13" t="s">
        <v>28</v>
      </c>
      <c r="M167" s="13" t="s">
        <v>28</v>
      </c>
      <c r="N167" s="13" t="s">
        <v>28</v>
      </c>
      <c r="O167" s="13" t="s">
        <v>28</v>
      </c>
      <c r="P167" s="13" t="s">
        <v>28</v>
      </c>
      <c r="Q167" s="21" t="s">
        <v>28</v>
      </c>
      <c r="R167" s="21" t="s">
        <v>28</v>
      </c>
      <c r="S167" s="13" t="s">
        <v>28</v>
      </c>
    </row>
    <row r="168" spans="1:21" s="9" customFormat="1" ht="18" customHeight="1" x14ac:dyDescent="0.25">
      <c r="A168" s="10" t="s">
        <v>259</v>
      </c>
      <c r="B168" s="17" t="s">
        <v>260</v>
      </c>
      <c r="C168" s="12" t="s">
        <v>27</v>
      </c>
      <c r="D168" s="13" t="s">
        <v>28</v>
      </c>
      <c r="E168" s="13" t="s">
        <v>28</v>
      </c>
      <c r="F168" s="13" t="s">
        <v>28</v>
      </c>
      <c r="G168" s="13">
        <f>'[9]АО КЭС'!E173</f>
        <v>1.658694759999402</v>
      </c>
      <c r="H168" s="13" t="s">
        <v>28</v>
      </c>
      <c r="I168" s="13" t="s">
        <v>28</v>
      </c>
      <c r="J168" s="13" t="s">
        <v>28</v>
      </c>
      <c r="K168" s="13" t="s">
        <v>28</v>
      </c>
      <c r="L168" s="13" t="s">
        <v>28</v>
      </c>
      <c r="M168" s="13" t="s">
        <v>28</v>
      </c>
      <c r="N168" s="13" t="s">
        <v>28</v>
      </c>
      <c r="O168" s="13" t="s">
        <v>28</v>
      </c>
      <c r="P168" s="13" t="s">
        <v>28</v>
      </c>
      <c r="Q168" s="21" t="s">
        <v>28</v>
      </c>
      <c r="R168" s="21" t="s">
        <v>28</v>
      </c>
      <c r="S168" s="13" t="s">
        <v>28</v>
      </c>
    </row>
    <row r="169" spans="1:21" s="9" customFormat="1" ht="18" customHeight="1" x14ac:dyDescent="0.25">
      <c r="A169" s="10" t="s">
        <v>261</v>
      </c>
      <c r="B169" s="18" t="s">
        <v>262</v>
      </c>
      <c r="C169" s="12" t="s">
        <v>27</v>
      </c>
      <c r="D169" s="13" t="s">
        <v>28</v>
      </c>
      <c r="E169" s="13" t="s">
        <v>28</v>
      </c>
      <c r="F169" s="13" t="s">
        <v>28</v>
      </c>
      <c r="G169" s="13" t="s">
        <v>28</v>
      </c>
      <c r="H169" s="13" t="s">
        <v>28</v>
      </c>
      <c r="I169" s="13" t="s">
        <v>28</v>
      </c>
      <c r="J169" s="13" t="s">
        <v>28</v>
      </c>
      <c r="K169" s="13" t="s">
        <v>28</v>
      </c>
      <c r="L169" s="13" t="s">
        <v>28</v>
      </c>
      <c r="M169" s="13" t="s">
        <v>28</v>
      </c>
      <c r="N169" s="13" t="s">
        <v>28</v>
      </c>
      <c r="O169" s="13" t="s">
        <v>28</v>
      </c>
      <c r="P169" s="13" t="s">
        <v>28</v>
      </c>
      <c r="Q169" s="21" t="s">
        <v>28</v>
      </c>
      <c r="R169" s="21" t="s">
        <v>28</v>
      </c>
      <c r="S169" s="13" t="s">
        <v>28</v>
      </c>
    </row>
    <row r="170" spans="1:21" s="9" customFormat="1" ht="18" customHeight="1" x14ac:dyDescent="0.25">
      <c r="A170" s="10" t="s">
        <v>263</v>
      </c>
      <c r="B170" s="17" t="s">
        <v>264</v>
      </c>
      <c r="C170" s="12" t="s">
        <v>27</v>
      </c>
      <c r="D170" s="13" t="s">
        <v>28</v>
      </c>
      <c r="E170" s="13" t="s">
        <v>28</v>
      </c>
      <c r="F170" s="13" t="s">
        <v>28</v>
      </c>
      <c r="G170" s="13" t="s">
        <v>28</v>
      </c>
      <c r="H170" s="13" t="s">
        <v>28</v>
      </c>
      <c r="I170" s="13" t="s">
        <v>28</v>
      </c>
      <c r="J170" s="13" t="s">
        <v>28</v>
      </c>
      <c r="K170" s="13" t="s">
        <v>28</v>
      </c>
      <c r="L170" s="13" t="s">
        <v>28</v>
      </c>
      <c r="M170" s="13" t="s">
        <v>28</v>
      </c>
      <c r="N170" s="13" t="s">
        <v>28</v>
      </c>
      <c r="O170" s="13" t="s">
        <v>28</v>
      </c>
      <c r="P170" s="13" t="s">
        <v>28</v>
      </c>
      <c r="Q170" s="21" t="s">
        <v>28</v>
      </c>
      <c r="R170" s="21" t="s">
        <v>28</v>
      </c>
      <c r="S170" s="13" t="s">
        <v>28</v>
      </c>
    </row>
    <row r="171" spans="1:21" s="9" customFormat="1" ht="31.5" x14ac:dyDescent="0.25">
      <c r="A171" s="10" t="s">
        <v>265</v>
      </c>
      <c r="B171" s="18" t="s">
        <v>266</v>
      </c>
      <c r="C171" s="12" t="s">
        <v>28</v>
      </c>
      <c r="D171" s="13" t="s">
        <v>28</v>
      </c>
      <c r="E171" s="13" t="s">
        <v>28</v>
      </c>
      <c r="F171" s="13" t="s">
        <v>28</v>
      </c>
      <c r="G171" s="13" t="s">
        <v>28</v>
      </c>
      <c r="H171" s="13" t="s">
        <v>28</v>
      </c>
      <c r="I171" s="13" t="s">
        <v>28</v>
      </c>
      <c r="J171" s="13" t="s">
        <v>28</v>
      </c>
      <c r="K171" s="13" t="s">
        <v>28</v>
      </c>
      <c r="L171" s="13" t="s">
        <v>28</v>
      </c>
      <c r="M171" s="13" t="s">
        <v>28</v>
      </c>
      <c r="N171" s="13" t="s">
        <v>28</v>
      </c>
      <c r="O171" s="13" t="s">
        <v>28</v>
      </c>
      <c r="P171" s="13" t="s">
        <v>28</v>
      </c>
      <c r="Q171" s="21" t="s">
        <v>28</v>
      </c>
      <c r="R171" s="21" t="s">
        <v>28</v>
      </c>
      <c r="S171" s="13" t="s">
        <v>28</v>
      </c>
    </row>
    <row r="172" spans="1:21" s="9" customFormat="1" ht="18.75" x14ac:dyDescent="0.25">
      <c r="A172" s="64" t="s">
        <v>267</v>
      </c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6"/>
    </row>
    <row r="173" spans="1:21" s="9" customFormat="1" ht="22.9" customHeight="1" x14ac:dyDescent="0.25">
      <c r="A173" s="10" t="s">
        <v>268</v>
      </c>
      <c r="B173" s="11" t="s">
        <v>269</v>
      </c>
      <c r="C173" s="12" t="s">
        <v>27</v>
      </c>
      <c r="D173" s="23">
        <v>1377.662</v>
      </c>
      <c r="E173" s="23">
        <v>2110.7649999999999</v>
      </c>
      <c r="F173" s="23">
        <v>1948.7068000000002</v>
      </c>
      <c r="G173" s="13">
        <f>'[9]АО КЭС'!E178</f>
        <v>2035.4232275699999</v>
      </c>
      <c r="H173" s="23">
        <v>2024.1591999999998</v>
      </c>
      <c r="I173" s="23">
        <f>'[10]11.БДДС (ДПН)'!R22/1000</f>
        <v>2111.6232651917685</v>
      </c>
      <c r="J173" s="23">
        <v>2099.2339999999999</v>
      </c>
      <c r="K173" s="23">
        <f>'[10]11.БДДС (ДПН)'!BF22/1000</f>
        <v>2240.1511958277883</v>
      </c>
      <c r="L173" s="23">
        <v>2176.5704000000001</v>
      </c>
      <c r="M173" s="23">
        <f>'[10]11.БДДС (ДПН)'!BL22/1000</f>
        <v>2277.2572638286929</v>
      </c>
      <c r="N173" s="23">
        <v>2257.1896000000006</v>
      </c>
      <c r="O173" s="23">
        <f>'[10]11.БДДС (ДПН)'!BR22/1000</f>
        <v>2358.1072538217836</v>
      </c>
      <c r="P173" s="23">
        <v>2257.1896000000006</v>
      </c>
      <c r="Q173" s="23">
        <f>'[10]11.БДДС (ДПН)'!BX22/1000</f>
        <v>2443.8217641348033</v>
      </c>
      <c r="R173" s="23">
        <v>10814.342800000002</v>
      </c>
      <c r="S173" s="13">
        <f t="shared" ref="S173:S236" si="27">I173+K173+M173+O173+Q173</f>
        <v>11430.960742804837</v>
      </c>
    </row>
    <row r="174" spans="1:21" s="9" customFormat="1" x14ac:dyDescent="0.25">
      <c r="A174" s="10" t="s">
        <v>270</v>
      </c>
      <c r="B174" s="14" t="s">
        <v>30</v>
      </c>
      <c r="C174" s="12" t="s">
        <v>27</v>
      </c>
      <c r="D174" s="23" t="s">
        <v>28</v>
      </c>
      <c r="E174" s="23" t="s">
        <v>28</v>
      </c>
      <c r="F174" s="23" t="s">
        <v>28</v>
      </c>
      <c r="G174" s="13">
        <f>'[9]АО КЭС'!E179</f>
        <v>0</v>
      </c>
      <c r="H174" s="23" t="s">
        <v>28</v>
      </c>
      <c r="I174" s="23">
        <v>0</v>
      </c>
      <c r="J174" s="23" t="s">
        <v>28</v>
      </c>
      <c r="K174" s="23">
        <v>0</v>
      </c>
      <c r="L174" s="23" t="s">
        <v>28</v>
      </c>
      <c r="M174" s="23">
        <v>0</v>
      </c>
      <c r="N174" s="23" t="s">
        <v>28</v>
      </c>
      <c r="O174" s="23">
        <v>0</v>
      </c>
      <c r="P174" s="23" t="s">
        <v>28</v>
      </c>
      <c r="Q174" s="23">
        <v>0</v>
      </c>
      <c r="R174" s="23" t="s">
        <v>28</v>
      </c>
      <c r="S174" s="13">
        <f t="shared" si="27"/>
        <v>0</v>
      </c>
    </row>
    <row r="175" spans="1:21" s="9" customFormat="1" ht="31.5" x14ac:dyDescent="0.25">
      <c r="A175" s="10" t="s">
        <v>271</v>
      </c>
      <c r="B175" s="17" t="s">
        <v>32</v>
      </c>
      <c r="C175" s="12" t="s">
        <v>27</v>
      </c>
      <c r="D175" s="23" t="s">
        <v>28</v>
      </c>
      <c r="E175" s="23" t="s">
        <v>28</v>
      </c>
      <c r="F175" s="23" t="s">
        <v>28</v>
      </c>
      <c r="G175" s="13">
        <f>'[9]АО КЭС'!E180</f>
        <v>0</v>
      </c>
      <c r="H175" s="23" t="s">
        <v>28</v>
      </c>
      <c r="I175" s="23">
        <v>0</v>
      </c>
      <c r="J175" s="23" t="s">
        <v>28</v>
      </c>
      <c r="K175" s="23">
        <v>0</v>
      </c>
      <c r="L175" s="23" t="s">
        <v>28</v>
      </c>
      <c r="M175" s="23">
        <v>0</v>
      </c>
      <c r="N175" s="23" t="s">
        <v>28</v>
      </c>
      <c r="O175" s="23">
        <v>0</v>
      </c>
      <c r="P175" s="23" t="s">
        <v>28</v>
      </c>
      <c r="Q175" s="23">
        <v>0</v>
      </c>
      <c r="R175" s="23" t="s">
        <v>28</v>
      </c>
      <c r="S175" s="13">
        <f t="shared" si="27"/>
        <v>0</v>
      </c>
    </row>
    <row r="176" spans="1:21" s="9" customFormat="1" ht="31.5" x14ac:dyDescent="0.25">
      <c r="A176" s="10" t="s">
        <v>272</v>
      </c>
      <c r="B176" s="17" t="s">
        <v>34</v>
      </c>
      <c r="C176" s="12" t="s">
        <v>27</v>
      </c>
      <c r="D176" s="23" t="s">
        <v>28</v>
      </c>
      <c r="E176" s="23" t="s">
        <v>28</v>
      </c>
      <c r="F176" s="23" t="s">
        <v>28</v>
      </c>
      <c r="G176" s="13">
        <f>'[9]АО КЭС'!E181</f>
        <v>0</v>
      </c>
      <c r="H176" s="23" t="s">
        <v>28</v>
      </c>
      <c r="I176" s="23">
        <v>0</v>
      </c>
      <c r="J176" s="23" t="s">
        <v>28</v>
      </c>
      <c r="K176" s="23">
        <v>0</v>
      </c>
      <c r="L176" s="23" t="s">
        <v>28</v>
      </c>
      <c r="M176" s="23">
        <v>0</v>
      </c>
      <c r="N176" s="23" t="s">
        <v>28</v>
      </c>
      <c r="O176" s="23">
        <v>0</v>
      </c>
      <c r="P176" s="23" t="s">
        <v>28</v>
      </c>
      <c r="Q176" s="23">
        <v>0</v>
      </c>
      <c r="R176" s="23" t="s">
        <v>28</v>
      </c>
      <c r="S176" s="13">
        <f t="shared" si="27"/>
        <v>0</v>
      </c>
    </row>
    <row r="177" spans="1:19" s="9" customFormat="1" ht="31.5" x14ac:dyDescent="0.25">
      <c r="A177" s="10" t="s">
        <v>273</v>
      </c>
      <c r="B177" s="17" t="s">
        <v>36</v>
      </c>
      <c r="C177" s="12" t="s">
        <v>27</v>
      </c>
      <c r="D177" s="23" t="s">
        <v>28</v>
      </c>
      <c r="E177" s="23" t="s">
        <v>28</v>
      </c>
      <c r="F177" s="23" t="s">
        <v>28</v>
      </c>
      <c r="G177" s="13">
        <f>'[9]АО КЭС'!E182</f>
        <v>0</v>
      </c>
      <c r="H177" s="23" t="s">
        <v>28</v>
      </c>
      <c r="I177" s="23">
        <v>0</v>
      </c>
      <c r="J177" s="23" t="s">
        <v>28</v>
      </c>
      <c r="K177" s="23">
        <v>0</v>
      </c>
      <c r="L177" s="23" t="s">
        <v>28</v>
      </c>
      <c r="M177" s="23">
        <v>0</v>
      </c>
      <c r="N177" s="23" t="s">
        <v>28</v>
      </c>
      <c r="O177" s="23">
        <v>0</v>
      </c>
      <c r="P177" s="23" t="s">
        <v>28</v>
      </c>
      <c r="Q177" s="23">
        <v>0</v>
      </c>
      <c r="R177" s="23" t="s">
        <v>28</v>
      </c>
      <c r="S177" s="13">
        <f t="shared" si="27"/>
        <v>0</v>
      </c>
    </row>
    <row r="178" spans="1:19" s="9" customFormat="1" x14ac:dyDescent="0.25">
      <c r="A178" s="10" t="s">
        <v>274</v>
      </c>
      <c r="B178" s="14" t="s">
        <v>38</v>
      </c>
      <c r="C178" s="12" t="s">
        <v>27</v>
      </c>
      <c r="D178" s="23" t="s">
        <v>28</v>
      </c>
      <c r="E178" s="23" t="s">
        <v>28</v>
      </c>
      <c r="F178" s="23" t="s">
        <v>28</v>
      </c>
      <c r="G178" s="13">
        <f>'[9]АО КЭС'!E183</f>
        <v>0</v>
      </c>
      <c r="H178" s="23" t="s">
        <v>28</v>
      </c>
      <c r="I178" s="23">
        <v>0</v>
      </c>
      <c r="J178" s="23" t="s">
        <v>28</v>
      </c>
      <c r="K178" s="23">
        <v>0</v>
      </c>
      <c r="L178" s="23" t="s">
        <v>28</v>
      </c>
      <c r="M178" s="23">
        <v>0</v>
      </c>
      <c r="N178" s="23" t="s">
        <v>28</v>
      </c>
      <c r="O178" s="23">
        <v>0</v>
      </c>
      <c r="P178" s="23" t="s">
        <v>28</v>
      </c>
      <c r="Q178" s="23">
        <v>0</v>
      </c>
      <c r="R178" s="23" t="s">
        <v>28</v>
      </c>
      <c r="S178" s="13">
        <f t="shared" si="27"/>
        <v>0</v>
      </c>
    </row>
    <row r="179" spans="1:19" s="60" customFormat="1" x14ac:dyDescent="0.25">
      <c r="A179" s="57" t="s">
        <v>275</v>
      </c>
      <c r="B179" s="61" t="s">
        <v>40</v>
      </c>
      <c r="C179" s="59" t="s">
        <v>27</v>
      </c>
      <c r="D179" s="55">
        <v>1209.42</v>
      </c>
      <c r="E179" s="55">
        <v>1906.998</v>
      </c>
      <c r="F179" s="55">
        <v>1775.3328000000001</v>
      </c>
      <c r="G179" s="48">
        <f>'[9]АО КЭС'!E184</f>
        <v>1722.8262586600001</v>
      </c>
      <c r="H179" s="55">
        <v>1851.8591999999999</v>
      </c>
      <c r="I179" s="55">
        <f>'[10]11.БДДС (ДПН)'!R23/1000</f>
        <v>1948.2380651917683</v>
      </c>
      <c r="J179" s="55">
        <v>1925.934</v>
      </c>
      <c r="K179" s="55">
        <f>'[10]11.БДДС (ДПН)'!BF23/1000</f>
        <v>2059.6231178277876</v>
      </c>
      <c r="L179" s="55">
        <v>2002.9703999999999</v>
      </c>
      <c r="M179" s="55">
        <f>'[10]11.БДДС (ДПН)'!BL23/1000</f>
        <v>2087.5639498286928</v>
      </c>
      <c r="N179" s="55">
        <v>2083.0896000000002</v>
      </c>
      <c r="O179" s="55">
        <f>'[10]11.БДДС (ДПН)'!BR23/1000</f>
        <v>2149.4265078217836</v>
      </c>
      <c r="P179" s="55">
        <v>2083.0896000000002</v>
      </c>
      <c r="Q179" s="55">
        <f>'[10]11.БДДС (ДПН)'!BX23/1000</f>
        <v>2218.6035681348035</v>
      </c>
      <c r="R179" s="55">
        <v>9946.9428000000007</v>
      </c>
      <c r="S179" s="48">
        <f t="shared" si="27"/>
        <v>10463.455208804837</v>
      </c>
    </row>
    <row r="180" spans="1:19" s="9" customFormat="1" x14ac:dyDescent="0.25">
      <c r="A180" s="10" t="s">
        <v>276</v>
      </c>
      <c r="B180" s="14" t="s">
        <v>42</v>
      </c>
      <c r="C180" s="12" t="s">
        <v>27</v>
      </c>
      <c r="D180" s="23" t="s">
        <v>28</v>
      </c>
      <c r="E180" s="23" t="s">
        <v>28</v>
      </c>
      <c r="F180" s="23" t="s">
        <v>28</v>
      </c>
      <c r="G180" s="13">
        <f>'[9]АО КЭС'!E185</f>
        <v>0</v>
      </c>
      <c r="H180" s="23" t="s">
        <v>28</v>
      </c>
      <c r="I180" s="23">
        <v>0</v>
      </c>
      <c r="J180" s="23" t="s">
        <v>28</v>
      </c>
      <c r="K180" s="23">
        <v>0</v>
      </c>
      <c r="L180" s="23" t="s">
        <v>28</v>
      </c>
      <c r="M180" s="23">
        <v>0</v>
      </c>
      <c r="N180" s="23" t="s">
        <v>28</v>
      </c>
      <c r="O180" s="23">
        <v>0</v>
      </c>
      <c r="P180" s="23" t="s">
        <v>28</v>
      </c>
      <c r="Q180" s="23">
        <v>0</v>
      </c>
      <c r="R180" s="23" t="s">
        <v>28</v>
      </c>
      <c r="S180" s="13">
        <f t="shared" si="27"/>
        <v>0</v>
      </c>
    </row>
    <row r="181" spans="1:19" s="9" customFormat="1" x14ac:dyDescent="0.25">
      <c r="A181" s="10" t="s">
        <v>277</v>
      </c>
      <c r="B181" s="14" t="s">
        <v>44</v>
      </c>
      <c r="C181" s="12" t="s">
        <v>27</v>
      </c>
      <c r="D181" s="23">
        <v>119.94499999999999</v>
      </c>
      <c r="E181" s="23">
        <v>138.78</v>
      </c>
      <c r="F181" s="23">
        <v>115.374</v>
      </c>
      <c r="G181" s="13">
        <f>'[9]АО КЭС'!E186</f>
        <v>249.71148191999998</v>
      </c>
      <c r="H181" s="23">
        <v>115.3</v>
      </c>
      <c r="I181" s="23">
        <f>'[10]11.БДДС (ДПН)'!R24/1000</f>
        <v>102.883</v>
      </c>
      <c r="J181" s="23">
        <v>115.1</v>
      </c>
      <c r="K181" s="23">
        <f>'[10]11.БДДС (ДПН)'!BF24/1000</f>
        <v>111.09</v>
      </c>
      <c r="L181" s="23">
        <v>115.3</v>
      </c>
      <c r="M181" s="23">
        <f>'[10]11.БДДС (ДПН)'!BL24/1000</f>
        <v>110</v>
      </c>
      <c r="N181" s="23">
        <v>115.3</v>
      </c>
      <c r="O181" s="23">
        <f>'[10]11.БДДС (ДПН)'!BR24/1000</f>
        <v>114.452</v>
      </c>
      <c r="P181" s="23">
        <v>115.3</v>
      </c>
      <c r="Q181" s="23">
        <f>'[10]11.БДДС (ДПН)'!BX24/1000</f>
        <v>116.943</v>
      </c>
      <c r="R181" s="23">
        <v>576.29999999999995</v>
      </c>
      <c r="S181" s="13">
        <f t="shared" si="27"/>
        <v>555.36800000000005</v>
      </c>
    </row>
    <row r="182" spans="1:19" s="9" customFormat="1" x14ac:dyDescent="0.25">
      <c r="A182" s="10" t="s">
        <v>278</v>
      </c>
      <c r="B182" s="14" t="s">
        <v>46</v>
      </c>
      <c r="C182" s="12" t="s">
        <v>27</v>
      </c>
      <c r="D182" s="23" t="s">
        <v>28</v>
      </c>
      <c r="E182" s="23" t="s">
        <v>28</v>
      </c>
      <c r="F182" s="23" t="s">
        <v>28</v>
      </c>
      <c r="G182" s="13">
        <f>'[9]АО КЭС'!E187</f>
        <v>7.1160000000000003E-5</v>
      </c>
      <c r="H182" s="23" t="s">
        <v>28</v>
      </c>
      <c r="I182" s="23">
        <v>0</v>
      </c>
      <c r="J182" s="23" t="s">
        <v>28</v>
      </c>
      <c r="K182" s="23">
        <v>0</v>
      </c>
      <c r="L182" s="23" t="s">
        <v>28</v>
      </c>
      <c r="M182" s="23">
        <v>0</v>
      </c>
      <c r="N182" s="23" t="s">
        <v>28</v>
      </c>
      <c r="O182" s="23">
        <v>0</v>
      </c>
      <c r="P182" s="23" t="s">
        <v>28</v>
      </c>
      <c r="Q182" s="23">
        <v>0</v>
      </c>
      <c r="R182" s="23" t="s">
        <v>28</v>
      </c>
      <c r="S182" s="13">
        <f t="shared" si="27"/>
        <v>0</v>
      </c>
    </row>
    <row r="183" spans="1:19" s="9" customFormat="1" x14ac:dyDescent="0.25">
      <c r="A183" s="10" t="s">
        <v>279</v>
      </c>
      <c r="B183" s="14" t="s">
        <v>48</v>
      </c>
      <c r="C183" s="12" t="s">
        <v>27</v>
      </c>
      <c r="D183" s="23" t="s">
        <v>28</v>
      </c>
      <c r="E183" s="23" t="s">
        <v>28</v>
      </c>
      <c r="F183" s="23" t="s">
        <v>28</v>
      </c>
      <c r="G183" s="13">
        <f>'[9]АО КЭС'!E188</f>
        <v>0</v>
      </c>
      <c r="H183" s="23" t="s">
        <v>28</v>
      </c>
      <c r="I183" s="23">
        <v>0</v>
      </c>
      <c r="J183" s="23" t="s">
        <v>28</v>
      </c>
      <c r="K183" s="23">
        <v>0</v>
      </c>
      <c r="L183" s="23" t="s">
        <v>28</v>
      </c>
      <c r="M183" s="23">
        <v>0</v>
      </c>
      <c r="N183" s="23" t="s">
        <v>28</v>
      </c>
      <c r="O183" s="23">
        <v>0</v>
      </c>
      <c r="P183" s="23" t="s">
        <v>28</v>
      </c>
      <c r="Q183" s="23">
        <v>0</v>
      </c>
      <c r="R183" s="23" t="s">
        <v>28</v>
      </c>
      <c r="S183" s="13">
        <f t="shared" si="27"/>
        <v>0</v>
      </c>
    </row>
    <row r="184" spans="1:19" s="9" customFormat="1" ht="31.5" x14ac:dyDescent="0.25">
      <c r="A184" s="10" t="s">
        <v>280</v>
      </c>
      <c r="B184" s="15" t="s">
        <v>50</v>
      </c>
      <c r="C184" s="12" t="s">
        <v>27</v>
      </c>
      <c r="D184" s="23" t="s">
        <v>28</v>
      </c>
      <c r="E184" s="23" t="s">
        <v>28</v>
      </c>
      <c r="F184" s="23" t="s">
        <v>28</v>
      </c>
      <c r="G184" s="13">
        <f>'[9]АО КЭС'!E189</f>
        <v>0</v>
      </c>
      <c r="H184" s="23" t="s">
        <v>28</v>
      </c>
      <c r="I184" s="23">
        <v>0</v>
      </c>
      <c r="J184" s="23" t="s">
        <v>28</v>
      </c>
      <c r="K184" s="23">
        <v>0</v>
      </c>
      <c r="L184" s="23" t="s">
        <v>28</v>
      </c>
      <c r="M184" s="23">
        <v>0</v>
      </c>
      <c r="N184" s="23" t="s">
        <v>28</v>
      </c>
      <c r="O184" s="23">
        <v>0</v>
      </c>
      <c r="P184" s="23" t="s">
        <v>28</v>
      </c>
      <c r="Q184" s="23">
        <v>0</v>
      </c>
      <c r="R184" s="23" t="s">
        <v>28</v>
      </c>
      <c r="S184" s="13">
        <f t="shared" si="27"/>
        <v>0</v>
      </c>
    </row>
    <row r="185" spans="1:19" s="9" customFormat="1" x14ac:dyDescent="0.25">
      <c r="A185" s="10" t="s">
        <v>281</v>
      </c>
      <c r="B185" s="16" t="s">
        <v>52</v>
      </c>
      <c r="C185" s="12" t="s">
        <v>27</v>
      </c>
      <c r="D185" s="23" t="s">
        <v>28</v>
      </c>
      <c r="E185" s="23" t="s">
        <v>28</v>
      </c>
      <c r="F185" s="23" t="s">
        <v>28</v>
      </c>
      <c r="G185" s="13">
        <f>'[9]АО КЭС'!E190</f>
        <v>0</v>
      </c>
      <c r="H185" s="23" t="s">
        <v>28</v>
      </c>
      <c r="I185" s="23">
        <v>0</v>
      </c>
      <c r="J185" s="23" t="s">
        <v>28</v>
      </c>
      <c r="K185" s="23">
        <v>0</v>
      </c>
      <c r="L185" s="23" t="s">
        <v>28</v>
      </c>
      <c r="M185" s="23">
        <v>0</v>
      </c>
      <c r="N185" s="23" t="s">
        <v>28</v>
      </c>
      <c r="O185" s="23">
        <v>0</v>
      </c>
      <c r="P185" s="23" t="s">
        <v>28</v>
      </c>
      <c r="Q185" s="23">
        <v>0</v>
      </c>
      <c r="R185" s="23" t="s">
        <v>28</v>
      </c>
      <c r="S185" s="13">
        <f t="shared" si="27"/>
        <v>0</v>
      </c>
    </row>
    <row r="186" spans="1:19" s="9" customFormat="1" x14ac:dyDescent="0.25">
      <c r="A186" s="10" t="s">
        <v>282</v>
      </c>
      <c r="B186" s="16" t="s">
        <v>54</v>
      </c>
      <c r="C186" s="12" t="s">
        <v>27</v>
      </c>
      <c r="D186" s="23" t="s">
        <v>28</v>
      </c>
      <c r="E186" s="23" t="s">
        <v>28</v>
      </c>
      <c r="F186" s="23" t="s">
        <v>28</v>
      </c>
      <c r="G186" s="13">
        <f>'[9]АО КЭС'!E191</f>
        <v>0</v>
      </c>
      <c r="H186" s="23" t="s">
        <v>28</v>
      </c>
      <c r="I186" s="23">
        <v>0</v>
      </c>
      <c r="J186" s="23" t="s">
        <v>28</v>
      </c>
      <c r="K186" s="23">
        <v>0</v>
      </c>
      <c r="L186" s="23" t="s">
        <v>28</v>
      </c>
      <c r="M186" s="23">
        <v>0</v>
      </c>
      <c r="N186" s="23" t="s">
        <v>28</v>
      </c>
      <c r="O186" s="23">
        <v>0</v>
      </c>
      <c r="P186" s="23" t="s">
        <v>28</v>
      </c>
      <c r="Q186" s="23">
        <v>0</v>
      </c>
      <c r="R186" s="23" t="s">
        <v>28</v>
      </c>
      <c r="S186" s="13">
        <f t="shared" si="27"/>
        <v>0</v>
      </c>
    </row>
    <row r="187" spans="1:19" s="9" customFormat="1" ht="31.5" x14ac:dyDescent="0.25">
      <c r="A187" s="10" t="s">
        <v>283</v>
      </c>
      <c r="B187" s="18" t="s">
        <v>284</v>
      </c>
      <c r="C187" s="12" t="s">
        <v>27</v>
      </c>
      <c r="D187" s="23" t="s">
        <v>28</v>
      </c>
      <c r="E187" s="23" t="s">
        <v>28</v>
      </c>
      <c r="F187" s="23" t="s">
        <v>28</v>
      </c>
      <c r="G187" s="13">
        <f>'[9]АО КЭС'!E192</f>
        <v>0</v>
      </c>
      <c r="H187" s="23" t="s">
        <v>28</v>
      </c>
      <c r="I187" s="23">
        <v>0</v>
      </c>
      <c r="J187" s="23" t="s">
        <v>28</v>
      </c>
      <c r="K187" s="23">
        <v>0</v>
      </c>
      <c r="L187" s="23" t="s">
        <v>28</v>
      </c>
      <c r="M187" s="23">
        <v>0</v>
      </c>
      <c r="N187" s="23" t="s">
        <v>28</v>
      </c>
      <c r="O187" s="23">
        <v>0</v>
      </c>
      <c r="P187" s="23" t="s">
        <v>28</v>
      </c>
      <c r="Q187" s="23">
        <v>0</v>
      </c>
      <c r="R187" s="23" t="s">
        <v>28</v>
      </c>
      <c r="S187" s="13">
        <f t="shared" si="27"/>
        <v>0</v>
      </c>
    </row>
    <row r="188" spans="1:19" s="9" customFormat="1" x14ac:dyDescent="0.25">
      <c r="A188" s="10" t="s">
        <v>285</v>
      </c>
      <c r="B188" s="17" t="s">
        <v>286</v>
      </c>
      <c r="C188" s="12" t="s">
        <v>27</v>
      </c>
      <c r="D188" s="23" t="s">
        <v>28</v>
      </c>
      <c r="E188" s="23" t="s">
        <v>28</v>
      </c>
      <c r="F188" s="23" t="s">
        <v>28</v>
      </c>
      <c r="G188" s="13">
        <f>'[9]АО КЭС'!E193</f>
        <v>0</v>
      </c>
      <c r="H188" s="23" t="s">
        <v>28</v>
      </c>
      <c r="I188" s="23">
        <v>0</v>
      </c>
      <c r="J188" s="23" t="s">
        <v>28</v>
      </c>
      <c r="K188" s="23">
        <v>0</v>
      </c>
      <c r="L188" s="23" t="s">
        <v>28</v>
      </c>
      <c r="M188" s="23">
        <v>0</v>
      </c>
      <c r="N188" s="23" t="s">
        <v>28</v>
      </c>
      <c r="O188" s="23">
        <v>0</v>
      </c>
      <c r="P188" s="23" t="s">
        <v>28</v>
      </c>
      <c r="Q188" s="23">
        <v>0</v>
      </c>
      <c r="R188" s="23" t="s">
        <v>28</v>
      </c>
      <c r="S188" s="13">
        <f t="shared" si="27"/>
        <v>0</v>
      </c>
    </row>
    <row r="189" spans="1:19" s="9" customFormat="1" x14ac:dyDescent="0.25">
      <c r="A189" s="10" t="s">
        <v>287</v>
      </c>
      <c r="B189" s="17" t="s">
        <v>288</v>
      </c>
      <c r="C189" s="12" t="s">
        <v>27</v>
      </c>
      <c r="D189" s="23" t="s">
        <v>28</v>
      </c>
      <c r="E189" s="23" t="s">
        <v>28</v>
      </c>
      <c r="F189" s="23" t="s">
        <v>28</v>
      </c>
      <c r="G189" s="13">
        <f>'[9]АО КЭС'!E194</f>
        <v>0</v>
      </c>
      <c r="H189" s="23" t="s">
        <v>28</v>
      </c>
      <c r="I189" s="23">
        <v>0</v>
      </c>
      <c r="J189" s="23" t="s">
        <v>28</v>
      </c>
      <c r="K189" s="23">
        <v>0</v>
      </c>
      <c r="L189" s="23" t="s">
        <v>28</v>
      </c>
      <c r="M189" s="23">
        <v>0</v>
      </c>
      <c r="N189" s="23" t="s">
        <v>28</v>
      </c>
      <c r="O189" s="23">
        <v>0</v>
      </c>
      <c r="P189" s="23" t="s">
        <v>28</v>
      </c>
      <c r="Q189" s="23">
        <v>0</v>
      </c>
      <c r="R189" s="23" t="s">
        <v>28</v>
      </c>
      <c r="S189" s="13">
        <f t="shared" si="27"/>
        <v>0</v>
      </c>
    </row>
    <row r="190" spans="1:19" s="9" customFormat="1" x14ac:dyDescent="0.25">
      <c r="A190" s="10" t="s">
        <v>289</v>
      </c>
      <c r="B190" s="14" t="s">
        <v>56</v>
      </c>
      <c r="C190" s="12" t="s">
        <v>27</v>
      </c>
      <c r="D190" s="23">
        <v>48.296999999999997</v>
      </c>
      <c r="E190" s="23">
        <v>64.986999999999995</v>
      </c>
      <c r="F190" s="23">
        <v>58</v>
      </c>
      <c r="G190" s="13">
        <f>'[9]АО КЭС'!E195</f>
        <v>62.885486989999997</v>
      </c>
      <c r="H190" s="23">
        <v>57</v>
      </c>
      <c r="I190" s="23">
        <f>I173-I179-I181</f>
        <v>60.502200000000173</v>
      </c>
      <c r="J190" s="23">
        <v>58.2</v>
      </c>
      <c r="K190" s="23">
        <f>K173-K179-K181</f>
        <v>69.438078000000729</v>
      </c>
      <c r="L190" s="23">
        <v>58.3</v>
      </c>
      <c r="M190" s="23">
        <f>M173-M179-M181</f>
        <v>79.6933140000001</v>
      </c>
      <c r="N190" s="23">
        <v>58.8</v>
      </c>
      <c r="O190" s="23">
        <f>O173-O179-O181</f>
        <v>94.228746000000001</v>
      </c>
      <c r="P190" s="23">
        <v>58.8</v>
      </c>
      <c r="Q190" s="23">
        <f>Q173-Q179-Q181</f>
        <v>108.27519599999981</v>
      </c>
      <c r="R190" s="23">
        <v>291.10000000000002</v>
      </c>
      <c r="S190" s="13">
        <f t="shared" si="27"/>
        <v>412.13753400000081</v>
      </c>
    </row>
    <row r="191" spans="1:19" s="9" customFormat="1" x14ac:dyDescent="0.25">
      <c r="A191" s="10" t="s">
        <v>290</v>
      </c>
      <c r="B191" s="11" t="s">
        <v>291</v>
      </c>
      <c r="C191" s="12" t="s">
        <v>27</v>
      </c>
      <c r="D191" s="23">
        <v>1335.347</v>
      </c>
      <c r="E191" s="23">
        <v>1628.5890000000002</v>
      </c>
      <c r="F191" s="23">
        <v>1623.8840000000002</v>
      </c>
      <c r="G191" s="13">
        <f>'[9]АО КЭС'!E196</f>
        <v>1707.9021018400003</v>
      </c>
      <c r="H191" s="23">
        <v>1694.7660000000001</v>
      </c>
      <c r="I191" s="23">
        <f>'[10]11.БДДС (ДПН)'!R54/1000</f>
        <v>1765.7393973006597</v>
      </c>
      <c r="J191" s="23">
        <v>1781.1150000000002</v>
      </c>
      <c r="K191" s="23">
        <f>'[10]11.БДДС (ДПН)'!BF54/1000</f>
        <v>1777.65691946838</v>
      </c>
      <c r="L191" s="23">
        <v>1818.4820000000004</v>
      </c>
      <c r="M191" s="23">
        <f>'[10]11.БДДС (ДПН)'!BL54/1000</f>
        <v>1826.8850951381933</v>
      </c>
      <c r="N191" s="23">
        <v>2062.2440000000001</v>
      </c>
      <c r="O191" s="23">
        <f>'[10]11.БДДС (ДПН)'!BR54/1000</f>
        <v>1925.1950380072294</v>
      </c>
      <c r="P191" s="23">
        <v>2062.2440000000001</v>
      </c>
      <c r="Q191" s="23">
        <f>'[10]11.БДДС (ДПН)'!BX54/1000</f>
        <v>2009.8586034563211</v>
      </c>
      <c r="R191" s="13">
        <v>9418.8510000000006</v>
      </c>
      <c r="S191" s="13">
        <f t="shared" si="27"/>
        <v>9305.3350533707835</v>
      </c>
    </row>
    <row r="192" spans="1:19" s="9" customFormat="1" x14ac:dyDescent="0.25">
      <c r="A192" s="10" t="s">
        <v>292</v>
      </c>
      <c r="B192" s="18" t="s">
        <v>293</v>
      </c>
      <c r="C192" s="12" t="s">
        <v>27</v>
      </c>
      <c r="D192" s="23" t="s">
        <v>28</v>
      </c>
      <c r="E192" s="23" t="s">
        <v>28</v>
      </c>
      <c r="F192" s="23" t="s">
        <v>28</v>
      </c>
      <c r="G192" s="13">
        <f>'[9]АО КЭС'!E197</f>
        <v>17.98405863</v>
      </c>
      <c r="H192" s="23" t="s">
        <v>28</v>
      </c>
      <c r="I192" s="23">
        <v>0</v>
      </c>
      <c r="J192" s="23" t="s">
        <v>28</v>
      </c>
      <c r="K192" s="23">
        <v>0</v>
      </c>
      <c r="L192" s="23" t="s">
        <v>28</v>
      </c>
      <c r="M192" s="23">
        <v>0</v>
      </c>
      <c r="N192" s="23" t="s">
        <v>28</v>
      </c>
      <c r="O192" s="23">
        <v>0</v>
      </c>
      <c r="P192" s="23" t="s">
        <v>28</v>
      </c>
      <c r="Q192" s="23">
        <v>0</v>
      </c>
      <c r="R192" s="23" t="s">
        <v>28</v>
      </c>
      <c r="S192" s="13">
        <f t="shared" si="27"/>
        <v>0</v>
      </c>
    </row>
    <row r="193" spans="1:19" s="9" customFormat="1" x14ac:dyDescent="0.25">
      <c r="A193" s="10" t="s">
        <v>294</v>
      </c>
      <c r="B193" s="18" t="s">
        <v>295</v>
      </c>
      <c r="C193" s="12" t="s">
        <v>27</v>
      </c>
      <c r="D193" s="23">
        <v>695.95600000000002</v>
      </c>
      <c r="E193" s="23">
        <v>800.35299999999995</v>
      </c>
      <c r="F193" s="23">
        <v>709.5</v>
      </c>
      <c r="G193" s="13">
        <f>'[9]АО КЭС'!E198</f>
        <v>761.11680203000003</v>
      </c>
      <c r="H193" s="23">
        <v>737.86800000000005</v>
      </c>
      <c r="I193" s="55">
        <f>I196</f>
        <v>834.82638069961206</v>
      </c>
      <c r="J193" s="23">
        <v>767.38300000000004</v>
      </c>
      <c r="K193" s="55">
        <f>K196</f>
        <v>913.01710381711712</v>
      </c>
      <c r="L193" s="23">
        <v>798.07799999999997</v>
      </c>
      <c r="M193" s="55">
        <f>M196</f>
        <v>928.1413542735047</v>
      </c>
      <c r="N193" s="23">
        <v>830.00099999999998</v>
      </c>
      <c r="O193" s="55">
        <f>O196</f>
        <v>967.42702236512901</v>
      </c>
      <c r="P193" s="23">
        <v>830.00099999999998</v>
      </c>
      <c r="Q193" s="55">
        <f>Q196</f>
        <v>1008.3751470855383</v>
      </c>
      <c r="R193" s="23">
        <v>3963.3310000000001</v>
      </c>
      <c r="S193" s="13">
        <f t="shared" si="27"/>
        <v>4651.7870082409017</v>
      </c>
    </row>
    <row r="194" spans="1:19" s="9" customFormat="1" x14ac:dyDescent="0.25">
      <c r="A194" s="10" t="s">
        <v>296</v>
      </c>
      <c r="B194" s="17" t="s">
        <v>297</v>
      </c>
      <c r="C194" s="12" t="s">
        <v>27</v>
      </c>
      <c r="D194" s="23" t="s">
        <v>28</v>
      </c>
      <c r="E194" s="23" t="s">
        <v>28</v>
      </c>
      <c r="F194" s="23" t="s">
        <v>28</v>
      </c>
      <c r="G194" s="13">
        <f>'[9]АО КЭС'!E199</f>
        <v>0</v>
      </c>
      <c r="H194" s="23" t="s">
        <v>28</v>
      </c>
      <c r="I194" s="23">
        <v>0</v>
      </c>
      <c r="J194" s="23" t="s">
        <v>28</v>
      </c>
      <c r="K194" s="23">
        <v>0</v>
      </c>
      <c r="L194" s="23" t="s">
        <v>28</v>
      </c>
      <c r="M194" s="23">
        <v>0</v>
      </c>
      <c r="N194" s="23" t="s">
        <v>28</v>
      </c>
      <c r="O194" s="23">
        <v>0</v>
      </c>
      <c r="P194" s="23" t="s">
        <v>28</v>
      </c>
      <c r="Q194" s="23">
        <v>0</v>
      </c>
      <c r="R194" s="23" t="s">
        <v>28</v>
      </c>
      <c r="S194" s="13">
        <f t="shared" si="27"/>
        <v>0</v>
      </c>
    </row>
    <row r="195" spans="1:19" s="9" customFormat="1" x14ac:dyDescent="0.25">
      <c r="A195" s="10" t="s">
        <v>298</v>
      </c>
      <c r="B195" s="17" t="s">
        <v>299</v>
      </c>
      <c r="C195" s="12" t="s">
        <v>27</v>
      </c>
      <c r="D195" s="23" t="s">
        <v>28</v>
      </c>
      <c r="E195" s="23" t="s">
        <v>28</v>
      </c>
      <c r="F195" s="23" t="s">
        <v>28</v>
      </c>
      <c r="G195" s="13">
        <f>'[9]АО КЭС'!E200</f>
        <v>0</v>
      </c>
      <c r="H195" s="23" t="s">
        <v>28</v>
      </c>
      <c r="I195" s="23">
        <v>0</v>
      </c>
      <c r="J195" s="23" t="s">
        <v>28</v>
      </c>
      <c r="K195" s="23">
        <v>0</v>
      </c>
      <c r="L195" s="23" t="s">
        <v>28</v>
      </c>
      <c r="M195" s="23">
        <v>0</v>
      </c>
      <c r="N195" s="23" t="s">
        <v>28</v>
      </c>
      <c r="O195" s="23">
        <v>0</v>
      </c>
      <c r="P195" s="23" t="s">
        <v>28</v>
      </c>
      <c r="Q195" s="23">
        <v>0</v>
      </c>
      <c r="R195" s="23" t="s">
        <v>28</v>
      </c>
      <c r="S195" s="13">
        <f t="shared" si="27"/>
        <v>0</v>
      </c>
    </row>
    <row r="196" spans="1:19" s="9" customFormat="1" x14ac:dyDescent="0.25">
      <c r="A196" s="10" t="s">
        <v>300</v>
      </c>
      <c r="B196" s="17" t="s">
        <v>301</v>
      </c>
      <c r="C196" s="12" t="s">
        <v>27</v>
      </c>
      <c r="D196" s="23">
        <v>695.95600000000002</v>
      </c>
      <c r="E196" s="23">
        <v>800.35299999999995</v>
      </c>
      <c r="F196" s="23">
        <v>709.5</v>
      </c>
      <c r="G196" s="13">
        <f>'[9]АО КЭС'!E201</f>
        <v>761.11680203000003</v>
      </c>
      <c r="H196" s="23">
        <v>737.86800000000005</v>
      </c>
      <c r="I196" s="23">
        <f>'[10]11.БДДС (ДПН)'!R61/1000</f>
        <v>834.82638069961206</v>
      </c>
      <c r="J196" s="23">
        <v>767.38300000000004</v>
      </c>
      <c r="K196" s="23">
        <f>'[10]11.БДДС (ДПН)'!BF61/1000</f>
        <v>913.01710381711712</v>
      </c>
      <c r="L196" s="23">
        <v>798.07799999999997</v>
      </c>
      <c r="M196" s="23">
        <f>'[10]11.БДДС (ДПН)'!BL61/1000</f>
        <v>928.1413542735047</v>
      </c>
      <c r="N196" s="23">
        <v>830.00099999999998</v>
      </c>
      <c r="O196" s="23">
        <f>'[10]11.БДДС (ДПН)'!BR61/1000</f>
        <v>967.42702236512901</v>
      </c>
      <c r="P196" s="23">
        <v>830.00099999999998</v>
      </c>
      <c r="Q196" s="23">
        <f>'[10]11.БДДС (ДПН)'!BX61/1000</f>
        <v>1008.3751470855383</v>
      </c>
      <c r="R196" s="23">
        <v>3963.3310000000001</v>
      </c>
      <c r="S196" s="13">
        <f t="shared" si="27"/>
        <v>4651.7870082409017</v>
      </c>
    </row>
    <row r="197" spans="1:19" s="9" customFormat="1" ht="31.5" x14ac:dyDescent="0.25">
      <c r="A197" s="10" t="s">
        <v>302</v>
      </c>
      <c r="B197" s="18" t="s">
        <v>303</v>
      </c>
      <c r="C197" s="12" t="s">
        <v>27</v>
      </c>
      <c r="D197" s="23">
        <v>4.6390000000000002</v>
      </c>
      <c r="E197" s="23">
        <v>64.813999999999993</v>
      </c>
      <c r="F197" s="23">
        <v>43.271999999999998</v>
      </c>
      <c r="G197" s="13">
        <f>'[9]АО КЭС'!E202</f>
        <v>38.924920190000002</v>
      </c>
      <c r="H197" s="23">
        <v>43.956000000000003</v>
      </c>
      <c r="I197" s="23">
        <f>'[10]11.БДДС (ДПН)'!R79/1000</f>
        <v>6.7643199599999999</v>
      </c>
      <c r="J197" s="23">
        <v>46.351999999999997</v>
      </c>
      <c r="K197" s="23">
        <f>'[10]11.БДДС (ДПН)'!BF79/1000</f>
        <v>0</v>
      </c>
      <c r="L197" s="23">
        <v>48.558</v>
      </c>
      <c r="M197" s="23">
        <f>'[10]11.БДДС (ДПН)'!BL79/1000</f>
        <v>0</v>
      </c>
      <c r="N197" s="23">
        <v>49.787999999999997</v>
      </c>
      <c r="O197" s="23">
        <f>'[10]11.БДДС (ДПН)'!BR79/1000</f>
        <v>0</v>
      </c>
      <c r="P197" s="23">
        <v>49.787999999999997</v>
      </c>
      <c r="Q197" s="23">
        <f>'[10]11.БДДС (ДПН)'!BX79/1000</f>
        <v>0</v>
      </c>
      <c r="R197" s="23">
        <v>238.44200000000001</v>
      </c>
      <c r="S197" s="13">
        <f t="shared" si="27"/>
        <v>6.7643199599999999</v>
      </c>
    </row>
    <row r="198" spans="1:19" s="9" customFormat="1" ht="31.5" x14ac:dyDescent="0.25">
      <c r="A198" s="10" t="s">
        <v>304</v>
      </c>
      <c r="B198" s="18" t="s">
        <v>305</v>
      </c>
      <c r="C198" s="12" t="s">
        <v>27</v>
      </c>
      <c r="D198" s="23" t="s">
        <v>28</v>
      </c>
      <c r="E198" s="23" t="s">
        <v>28</v>
      </c>
      <c r="F198" s="23" t="s">
        <v>28</v>
      </c>
      <c r="G198" s="13">
        <f>'[9]АО КЭС'!E203</f>
        <v>0</v>
      </c>
      <c r="H198" s="23" t="s">
        <v>28</v>
      </c>
      <c r="I198" s="23">
        <v>0</v>
      </c>
      <c r="J198" s="23" t="s">
        <v>28</v>
      </c>
      <c r="K198" s="23">
        <v>0</v>
      </c>
      <c r="L198" s="23" t="s">
        <v>28</v>
      </c>
      <c r="M198" s="23">
        <v>0</v>
      </c>
      <c r="N198" s="23" t="s">
        <v>28</v>
      </c>
      <c r="O198" s="23">
        <v>0</v>
      </c>
      <c r="P198" s="23" t="s">
        <v>28</v>
      </c>
      <c r="Q198" s="23">
        <v>0</v>
      </c>
      <c r="R198" s="23" t="s">
        <v>28</v>
      </c>
      <c r="S198" s="13">
        <f t="shared" si="27"/>
        <v>0</v>
      </c>
    </row>
    <row r="199" spans="1:19" s="9" customFormat="1" x14ac:dyDescent="0.25">
      <c r="A199" s="10" t="s">
        <v>306</v>
      </c>
      <c r="B199" s="18" t="s">
        <v>307</v>
      </c>
      <c r="C199" s="12" t="s">
        <v>27</v>
      </c>
      <c r="D199" s="23" t="s">
        <v>28</v>
      </c>
      <c r="E199" s="23" t="s">
        <v>28</v>
      </c>
      <c r="F199" s="23" t="s">
        <v>28</v>
      </c>
      <c r="G199" s="13">
        <f>'[9]АО КЭС'!E204</f>
        <v>0</v>
      </c>
      <c r="H199" s="23" t="s">
        <v>28</v>
      </c>
      <c r="I199" s="23">
        <v>0</v>
      </c>
      <c r="J199" s="23" t="s">
        <v>28</v>
      </c>
      <c r="K199" s="23">
        <v>0</v>
      </c>
      <c r="L199" s="23" t="s">
        <v>28</v>
      </c>
      <c r="M199" s="23">
        <v>0</v>
      </c>
      <c r="N199" s="23" t="s">
        <v>28</v>
      </c>
      <c r="O199" s="23">
        <v>0</v>
      </c>
      <c r="P199" s="23" t="s">
        <v>28</v>
      </c>
      <c r="Q199" s="23">
        <v>0</v>
      </c>
      <c r="R199" s="23" t="s">
        <v>28</v>
      </c>
      <c r="S199" s="13">
        <f t="shared" si="27"/>
        <v>0</v>
      </c>
    </row>
    <row r="200" spans="1:19" s="9" customFormat="1" x14ac:dyDescent="0.25">
      <c r="A200" s="10" t="s">
        <v>308</v>
      </c>
      <c r="B200" s="18" t="s">
        <v>309</v>
      </c>
      <c r="C200" s="12" t="s">
        <v>27</v>
      </c>
      <c r="D200" s="23">
        <v>261.75099999999998</v>
      </c>
      <c r="E200" s="23">
        <v>279.27699999999999</v>
      </c>
      <c r="F200" s="23">
        <v>292.95</v>
      </c>
      <c r="G200" s="13">
        <f>'[9]АО КЭС'!E205</f>
        <v>339.40473422000002</v>
      </c>
      <c r="H200" s="23">
        <v>326.82799999999997</v>
      </c>
      <c r="I200" s="23">
        <f>'[10]11.БДДС (ДПН)'!R96/1000</f>
        <v>320.45065149999999</v>
      </c>
      <c r="J200" s="23">
        <v>340.75799999999998</v>
      </c>
      <c r="K200" s="23">
        <f>'[10]11.БДДС (ДПН)'!BF96/1000</f>
        <v>322.7535737</v>
      </c>
      <c r="L200" s="23">
        <v>354.86900000000003</v>
      </c>
      <c r="M200" s="23">
        <f>'[10]11.БДДС (ДПН)'!BL96/1000</f>
        <v>328.57156799999996</v>
      </c>
      <c r="N200" s="23">
        <v>369.98500000000001</v>
      </c>
      <c r="O200" s="23">
        <f>'[10]11.БДДС (ДПН)'!BR96/1000</f>
        <v>355.28949987499999</v>
      </c>
      <c r="P200" s="23">
        <v>369.98500000000001</v>
      </c>
      <c r="Q200" s="23">
        <f>'[10]11.БДДС (ДПН)'!BX96/1000</f>
        <v>370.5863485000001</v>
      </c>
      <c r="R200" s="23">
        <v>1762.4250000000002</v>
      </c>
      <c r="S200" s="13">
        <f t="shared" si="27"/>
        <v>1697.6516415750002</v>
      </c>
    </row>
    <row r="201" spans="1:19" s="9" customFormat="1" x14ac:dyDescent="0.25">
      <c r="A201" s="10" t="s">
        <v>310</v>
      </c>
      <c r="B201" s="18" t="s">
        <v>311</v>
      </c>
      <c r="C201" s="12" t="s">
        <v>27</v>
      </c>
      <c r="D201" s="23">
        <v>82.039000000000001</v>
      </c>
      <c r="E201" s="23">
        <v>76.584999999999994</v>
      </c>
      <c r="F201" s="23">
        <v>88.218000000000004</v>
      </c>
      <c r="G201" s="13">
        <f>'[9]АО КЭС'!E206</f>
        <v>100.16408167</v>
      </c>
      <c r="H201" s="23">
        <v>98.7</v>
      </c>
      <c r="I201" s="23">
        <f>'[10]11.БДДС (ДПН)'!R98/1000+'[10]11.БДДС (ДПН)'!R99/1000</f>
        <v>106.60521779700001</v>
      </c>
      <c r="J201" s="23">
        <v>102.91</v>
      </c>
      <c r="K201" s="23">
        <f>'[10]11.БДДС (ДПН)'!BF98/1000+'[10]11.БДДС (ДПН)'!BF99/1000</f>
        <v>110.75475946466665</v>
      </c>
      <c r="L201" s="23">
        <v>107.17</v>
      </c>
      <c r="M201" s="23">
        <f>'[10]11.БДДС (ДПН)'!BL98/1000+'[10]11.БДДС (ДПН)'!BL99/1000</f>
        <v>111.01513690200001</v>
      </c>
      <c r="N201" s="23">
        <v>111.74</v>
      </c>
      <c r="O201" s="23">
        <f>'[10]11.БДДС (ДПН)'!BR98/1000+'[10]11.БДДС (ДПН)'!BR99/1000</f>
        <v>119.75438905616667</v>
      </c>
      <c r="P201" s="23">
        <v>111.74</v>
      </c>
      <c r="Q201" s="23">
        <f>'[10]11.БДДС (ДПН)'!BX98/1000+'[10]11.БДДС (ДПН)'!BX99/1000</f>
        <v>125.03388837866669</v>
      </c>
      <c r="R201" s="23">
        <v>532.26</v>
      </c>
      <c r="S201" s="13">
        <f t="shared" si="27"/>
        <v>573.16339159849997</v>
      </c>
    </row>
    <row r="202" spans="1:19" s="9" customFormat="1" x14ac:dyDescent="0.25">
      <c r="A202" s="10" t="s">
        <v>312</v>
      </c>
      <c r="B202" s="18" t="s">
        <v>313</v>
      </c>
      <c r="C202" s="12" t="s">
        <v>27</v>
      </c>
      <c r="D202" s="23">
        <v>109.75</v>
      </c>
      <c r="E202" s="23">
        <v>104.23</v>
      </c>
      <c r="F202" s="23">
        <v>86.94</v>
      </c>
      <c r="G202" s="13">
        <f>'[9]АО КЭС'!E207</f>
        <v>290.37430080000001</v>
      </c>
      <c r="H202" s="23">
        <v>79.69</v>
      </c>
      <c r="I202" s="23">
        <f>'[10]11.БДДС (ДПН)'!R101/1000</f>
        <v>300.82655533524724</v>
      </c>
      <c r="J202" s="23">
        <v>82.23</v>
      </c>
      <c r="K202" s="23">
        <f>'[10]11.БДДС (ДПН)'!BF101/1000</f>
        <v>263.64490450926291</v>
      </c>
      <c r="L202" s="23">
        <v>84.94</v>
      </c>
      <c r="M202" s="23">
        <f>'[10]11.БДДС (ДПН)'!BL101/1000</f>
        <v>286.34543203255521</v>
      </c>
      <c r="N202" s="23">
        <v>87.9</v>
      </c>
      <c r="O202" s="23">
        <f>'[10]11.БДДС (ДПН)'!BR101/1000</f>
        <v>300.73161555010711</v>
      </c>
      <c r="P202" s="23">
        <v>87.9</v>
      </c>
      <c r="Q202" s="23">
        <f>'[10]11.БДДС (ДПН)'!BX101/1000</f>
        <v>316.29374836072407</v>
      </c>
      <c r="R202" s="23">
        <v>422.66</v>
      </c>
      <c r="S202" s="13">
        <f t="shared" si="27"/>
        <v>1467.8422557878964</v>
      </c>
    </row>
    <row r="203" spans="1:19" s="9" customFormat="1" x14ac:dyDescent="0.25">
      <c r="A203" s="10" t="s">
        <v>314</v>
      </c>
      <c r="B203" s="17" t="s">
        <v>315</v>
      </c>
      <c r="C203" s="12" t="s">
        <v>27</v>
      </c>
      <c r="D203" s="23">
        <v>51.929000000000002</v>
      </c>
      <c r="E203" s="23">
        <v>50.463999999999999</v>
      </c>
      <c r="F203" s="23">
        <v>30.263999999999999</v>
      </c>
      <c r="G203" s="13">
        <f>'[9]АО КЭС'!E208</f>
        <v>87.099688</v>
      </c>
      <c r="H203" s="23">
        <v>21.998999999999999</v>
      </c>
      <c r="I203" s="23">
        <f>'[10]11.БДДС (ДПН)'!R110/1000</f>
        <v>79.059831612452484</v>
      </c>
      <c r="J203" s="23">
        <v>23.509</v>
      </c>
      <c r="K203" s="23">
        <f>'[10]11.БДДС (ДПН)'!BF110/1000</f>
        <v>71.625610390217588</v>
      </c>
      <c r="L203" s="23">
        <v>25.141999999999999</v>
      </c>
      <c r="M203" s="23">
        <f>'[10]11.БДДС (ДПН)'!BL110/1000</f>
        <v>78.198667135490865</v>
      </c>
      <c r="N203" s="23">
        <v>27.033999999999999</v>
      </c>
      <c r="O203" s="23">
        <f>'[10]11.БДДС (ДПН)'!BR110/1000</f>
        <v>83.55399422080022</v>
      </c>
      <c r="P203" s="23">
        <v>27.033999999999999</v>
      </c>
      <c r="Q203" s="23">
        <f>'[10]11.БДДС (ДПН)'!BX110/1000</f>
        <v>89.490247942439325</v>
      </c>
      <c r="R203" s="23">
        <v>124.71799999999999</v>
      </c>
      <c r="S203" s="13">
        <f t="shared" si="27"/>
        <v>401.92835130140048</v>
      </c>
    </row>
    <row r="204" spans="1:19" s="9" customFormat="1" x14ac:dyDescent="0.25">
      <c r="A204" s="10" t="s">
        <v>316</v>
      </c>
      <c r="B204" s="18" t="s">
        <v>317</v>
      </c>
      <c r="C204" s="12" t="s">
        <v>27</v>
      </c>
      <c r="D204" s="23">
        <v>73.480999999999995</v>
      </c>
      <c r="E204" s="23">
        <v>72.149000000000001</v>
      </c>
      <c r="F204" s="23">
        <v>91</v>
      </c>
      <c r="G204" s="13">
        <f>'[9]АО КЭС'!E209</f>
        <v>60.00876538</v>
      </c>
      <c r="H204" s="23">
        <v>87.411999999999921</v>
      </c>
      <c r="I204" s="23">
        <f>'[10]11.БДДС (ДПН)'!R56/1000</f>
        <v>71.603459998799991</v>
      </c>
      <c r="J204" s="23">
        <v>99.139999999999986</v>
      </c>
      <c r="K204" s="23">
        <f>'[10]11.БДДС (ДПН)'!BF56/1000</f>
        <v>48.536688000000005</v>
      </c>
      <c r="L204" s="23">
        <v>102.14200000000005</v>
      </c>
      <c r="M204" s="23">
        <f>'[10]11.БДДС (ДПН)'!BL56/1000</f>
        <v>49.404348000000006</v>
      </c>
      <c r="N204" s="23">
        <v>104.11900000000003</v>
      </c>
      <c r="O204" s="23">
        <f>'[10]11.БДДС (ДПН)'!BR56/1000</f>
        <v>52.754604</v>
      </c>
      <c r="P204" s="23">
        <v>104.11900000000003</v>
      </c>
      <c r="Q204" s="23">
        <f>'[10]11.БДДС (ДПН)'!BX56/1000</f>
        <v>54.990600000000001</v>
      </c>
      <c r="R204" s="13">
        <v>496.93200000000002</v>
      </c>
      <c r="S204" s="13">
        <f t="shared" si="27"/>
        <v>277.28969999879996</v>
      </c>
    </row>
    <row r="205" spans="1:19" s="9" customFormat="1" x14ac:dyDescent="0.25">
      <c r="A205" s="10" t="s">
        <v>318</v>
      </c>
      <c r="B205" s="18" t="s">
        <v>319</v>
      </c>
      <c r="C205" s="12" t="s">
        <v>27</v>
      </c>
      <c r="D205" s="23">
        <v>7.7819999999999991</v>
      </c>
      <c r="E205" s="23">
        <v>12.402000000000001</v>
      </c>
      <c r="F205" s="23">
        <v>35.928000000000004</v>
      </c>
      <c r="G205" s="13">
        <f>'[9]АО КЭС'!E210</f>
        <v>36.226324130000002</v>
      </c>
      <c r="H205" s="23">
        <v>36.744</v>
      </c>
      <c r="I205" s="23">
        <f>'[10]11.БДДС (ДПН)'!R77/1000-I197</f>
        <v>33.055695399999998</v>
      </c>
      <c r="J205" s="23">
        <v>35.448</v>
      </c>
      <c r="K205" s="23">
        <f>'[10]11.БДДС (ДПН)'!BF77/1000-K197</f>
        <v>36.230976699999999</v>
      </c>
      <c r="L205" s="23">
        <v>34.741999999999997</v>
      </c>
      <c r="M205" s="23">
        <f>'[10]11.БДДС (ДПН)'!BL77/1000-M197</f>
        <v>37.117022200000001</v>
      </c>
      <c r="N205" s="23">
        <v>36.712000000000003</v>
      </c>
      <c r="O205" s="23">
        <f>'[10]11.БДДС (ДПН)'!BR77/1000-O197</f>
        <v>38.616964199999998</v>
      </c>
      <c r="P205" s="23">
        <v>36.712000000000003</v>
      </c>
      <c r="Q205" s="23">
        <f>'[10]11.БДДС (ДПН)'!BX77/1000-Q197</f>
        <v>40.176904200000003</v>
      </c>
      <c r="R205" s="23">
        <v>180.358</v>
      </c>
      <c r="S205" s="13">
        <f t="shared" si="27"/>
        <v>185.19756270000002</v>
      </c>
    </row>
    <row r="206" spans="1:19" s="9" customFormat="1" x14ac:dyDescent="0.25">
      <c r="A206" s="10" t="s">
        <v>320</v>
      </c>
      <c r="B206" s="18" t="s">
        <v>321</v>
      </c>
      <c r="C206" s="12" t="s">
        <v>27</v>
      </c>
      <c r="D206" s="23">
        <v>8.5</v>
      </c>
      <c r="E206" s="23">
        <v>6.9</v>
      </c>
      <c r="F206" s="23">
        <v>4.2</v>
      </c>
      <c r="G206" s="13">
        <f>'[9]АО КЭС'!E211</f>
        <v>9.9522705299999981</v>
      </c>
      <c r="H206" s="23">
        <v>4.2</v>
      </c>
      <c r="I206" s="23">
        <f>'[10]11.БДДС (ДПН)'!R115/1000+'[10]11.БДДС (ДПН)'!R121/1000</f>
        <v>9.1302878800000009</v>
      </c>
      <c r="J206" s="23">
        <v>4.2</v>
      </c>
      <c r="K206" s="23">
        <f>'[10]11.БДДС (ДПН)'!BF115/1000+'[10]11.БДДС (ДПН)'!BF121/1000</f>
        <v>3.0481578799999998</v>
      </c>
      <c r="L206" s="23">
        <v>4.2</v>
      </c>
      <c r="M206" s="23">
        <f>'[10]11.БДДС (ДПН)'!BL115/1000+'[10]11.БДДС (ДПН)'!BL121/1000</f>
        <v>3.1336578799999999</v>
      </c>
      <c r="N206" s="23">
        <v>4.2</v>
      </c>
      <c r="O206" s="23">
        <f>'[10]11.БДДС (ДПН)'!BR115/1000+'[10]11.БДДС (ДПН)'!BR121/1000</f>
        <v>3.2225778799999998</v>
      </c>
      <c r="P206" s="23">
        <v>4.2</v>
      </c>
      <c r="Q206" s="23">
        <f>'[10]11.БДДС (ДПН)'!BX115/1000+'[10]11.БДДС (ДПН)'!BX121/1000</f>
        <v>3.3150478800000003</v>
      </c>
      <c r="R206" s="23">
        <v>21</v>
      </c>
      <c r="S206" s="13">
        <f t="shared" si="27"/>
        <v>21.849729400000001</v>
      </c>
    </row>
    <row r="207" spans="1:19" s="9" customFormat="1" ht="31.5" x14ac:dyDescent="0.25">
      <c r="A207" s="10" t="s">
        <v>322</v>
      </c>
      <c r="B207" s="18" t="s">
        <v>323</v>
      </c>
      <c r="C207" s="12" t="s">
        <v>27</v>
      </c>
      <c r="D207" s="23">
        <v>7.2839999999999998</v>
      </c>
      <c r="E207" s="23">
        <v>13.122</v>
      </c>
      <c r="F207" s="23">
        <v>7.2969999999999997</v>
      </c>
      <c r="G207" s="13">
        <f>'[9]АО КЭС'!E212</f>
        <v>0.49426726999999993</v>
      </c>
      <c r="H207" s="23">
        <v>7.2969999999999997</v>
      </c>
      <c r="I207" s="23">
        <f>'[10]11.БДДС (ДПН)'!R195/1000</f>
        <v>0.61144000000000009</v>
      </c>
      <c r="J207" s="23">
        <v>7.2969999999999997</v>
      </c>
      <c r="K207" s="23">
        <f>'[10]11.БДДС (ДПН)'!BF195/1000</f>
        <v>0.63590999999999998</v>
      </c>
      <c r="L207" s="23">
        <v>7.2969999999999997</v>
      </c>
      <c r="M207" s="23">
        <f>'[10]11.БДДС (ДПН)'!BL195/1000</f>
        <v>0.66134000000000004</v>
      </c>
      <c r="N207" s="23">
        <v>7.2969999999999997</v>
      </c>
      <c r="O207" s="23">
        <f>'[10]11.БДДС (ДПН)'!BR195/1000</f>
        <v>0.68779999999999997</v>
      </c>
      <c r="P207" s="23">
        <v>7.2969999999999997</v>
      </c>
      <c r="Q207" s="23">
        <f>'[10]11.БДДС (ДПН)'!BX195/1000</f>
        <v>0.71530999999999989</v>
      </c>
      <c r="R207" s="23">
        <v>36.484999999999999</v>
      </c>
      <c r="S207" s="13">
        <f t="shared" si="27"/>
        <v>3.3117999999999999</v>
      </c>
    </row>
    <row r="208" spans="1:19" s="9" customFormat="1" x14ac:dyDescent="0.25">
      <c r="A208" s="10" t="s">
        <v>324</v>
      </c>
      <c r="B208" s="18" t="s">
        <v>325</v>
      </c>
      <c r="C208" s="12" t="s">
        <v>27</v>
      </c>
      <c r="D208" s="23">
        <v>84.164999999999992</v>
      </c>
      <c r="E208" s="23">
        <v>198.75699999999998</v>
      </c>
      <c r="F208" s="23">
        <v>264.57900000000001</v>
      </c>
      <c r="G208" s="13">
        <f>'[9]АО КЭС'!E213</f>
        <v>53.251576989999812</v>
      </c>
      <c r="H208" s="23">
        <v>272.07100000000003</v>
      </c>
      <c r="I208" s="23">
        <f>I191-I192-I193-I197-I198-I199-I200-I201-I202-I204-I205-I206-I207</f>
        <v>81.865388730000475</v>
      </c>
      <c r="J208" s="23">
        <v>295.39699999999999</v>
      </c>
      <c r="K208" s="23">
        <f>K191-K192-K193-K197-K198-K199-K200-K201-K202-K204-K205-K206-K207</f>
        <v>79.034845397333356</v>
      </c>
      <c r="L208" s="23">
        <v>276.48599999999999</v>
      </c>
      <c r="M208" s="23">
        <f>M191-M192-M193-M197-M198-M199-M200-M201-M202-M204-M205-M206-M207</f>
        <v>82.495235850133398</v>
      </c>
      <c r="N208" s="23">
        <v>460.50200000000001</v>
      </c>
      <c r="O208" s="23">
        <f>O191-O192-O193-O197-O198-O199-O200-O201-O202-O204-O205-O206-O207</f>
        <v>86.710565080826555</v>
      </c>
      <c r="P208" s="23">
        <v>460.50200000000001</v>
      </c>
      <c r="Q208" s="23">
        <f>Q191-Q192-Q193-Q197-Q198-Q199-Q200-Q201-Q202-Q204-Q205-Q206-Q207</f>
        <v>90.371609051391999</v>
      </c>
      <c r="R208" s="13">
        <v>1764.9580000000001</v>
      </c>
      <c r="S208" s="13">
        <f t="shared" si="27"/>
        <v>420.47764410968574</v>
      </c>
    </row>
    <row r="209" spans="1:19" s="9" customFormat="1" ht="26.25" customHeight="1" x14ac:dyDescent="0.25">
      <c r="A209" s="10" t="s">
        <v>326</v>
      </c>
      <c r="B209" s="11" t="s">
        <v>327</v>
      </c>
      <c r="C209" s="12" t="s">
        <v>27</v>
      </c>
      <c r="D209" s="23">
        <v>4.976</v>
      </c>
      <c r="E209" s="23">
        <v>0.61199999999999999</v>
      </c>
      <c r="F209" s="23">
        <v>0.6</v>
      </c>
      <c r="G209" s="13">
        <f>'[9]АО КЭС'!E214</f>
        <v>0.77734045000000007</v>
      </c>
      <c r="H209" s="23">
        <v>0.6</v>
      </c>
      <c r="I209" s="23">
        <f>'[10]11.БДДС (ДПН)'!R237/1000</f>
        <v>0.69225999999999999</v>
      </c>
      <c r="J209" s="23">
        <v>0.6</v>
      </c>
      <c r="K209" s="23">
        <f>'[10]11.БДДС (ДПН)'!BF237/1000</f>
        <v>6.5300000000000002E-3</v>
      </c>
      <c r="L209" s="23">
        <v>0.6</v>
      </c>
      <c r="M209" s="23">
        <f>'[10]11.БДДС (ДПН)'!BL237/1000</f>
        <v>6.79E-3</v>
      </c>
      <c r="N209" s="23">
        <v>0.6</v>
      </c>
      <c r="O209" s="23">
        <f>'[10]11.БДДС (ДПН)'!BR237/1000</f>
        <v>7.0699999999999999E-3</v>
      </c>
      <c r="P209" s="23">
        <v>0.6</v>
      </c>
      <c r="Q209" s="23">
        <f>'[10]11.БДДС (ДПН)'!BX237/1000</f>
        <v>7.3499999999999998E-3</v>
      </c>
      <c r="R209" s="23">
        <v>3</v>
      </c>
      <c r="S209" s="13">
        <f t="shared" si="27"/>
        <v>0.72</v>
      </c>
    </row>
    <row r="210" spans="1:19" s="9" customFormat="1" x14ac:dyDescent="0.25">
      <c r="A210" s="10" t="s">
        <v>328</v>
      </c>
      <c r="B210" s="18" t="s">
        <v>329</v>
      </c>
      <c r="C210" s="12" t="s">
        <v>27</v>
      </c>
      <c r="D210" s="23" t="s">
        <v>28</v>
      </c>
      <c r="E210" s="23" t="s">
        <v>28</v>
      </c>
      <c r="F210" s="23" t="s">
        <v>28</v>
      </c>
      <c r="G210" s="13">
        <f>'[9]АО КЭС'!E215</f>
        <v>0.77734045000000007</v>
      </c>
      <c r="H210" s="23" t="s">
        <v>28</v>
      </c>
      <c r="I210" s="23">
        <f>'[10]11.БДДС (ДПН)'!R244/1000</f>
        <v>0.68598000000000003</v>
      </c>
      <c r="J210" s="23" t="s">
        <v>28</v>
      </c>
      <c r="K210" s="23">
        <f>'[10]11.БДДС (ДПН)'!BF244/1000</f>
        <v>0</v>
      </c>
      <c r="L210" s="23" t="s">
        <v>28</v>
      </c>
      <c r="M210" s="23">
        <f>'[10]11.БДДС (ДПН)'!BL244/1000</f>
        <v>0</v>
      </c>
      <c r="N210" s="23" t="s">
        <v>28</v>
      </c>
      <c r="O210" s="23">
        <f>'[10]11.БДДС (ДПН)'!BR244/1000</f>
        <v>0</v>
      </c>
      <c r="P210" s="23" t="s">
        <v>28</v>
      </c>
      <c r="Q210" s="23">
        <f>'[10]11.БДДС (ДПН)'!BX244/1000</f>
        <v>0</v>
      </c>
      <c r="R210" s="23" t="s">
        <v>28</v>
      </c>
      <c r="S210" s="13">
        <f t="shared" si="27"/>
        <v>0.68598000000000003</v>
      </c>
    </row>
    <row r="211" spans="1:19" s="9" customFormat="1" x14ac:dyDescent="0.25">
      <c r="A211" s="10" t="s">
        <v>330</v>
      </c>
      <c r="B211" s="18" t="s">
        <v>331</v>
      </c>
      <c r="C211" s="12" t="s">
        <v>27</v>
      </c>
      <c r="D211" s="23" t="s">
        <v>28</v>
      </c>
      <c r="E211" s="23" t="s">
        <v>28</v>
      </c>
      <c r="F211" s="23" t="s">
        <v>28</v>
      </c>
      <c r="G211" s="13">
        <f>'[9]АО КЭС'!E216</f>
        <v>0</v>
      </c>
      <c r="H211" s="23" t="s">
        <v>28</v>
      </c>
      <c r="I211" s="23" t="s">
        <v>28</v>
      </c>
      <c r="J211" s="23" t="s">
        <v>28</v>
      </c>
      <c r="K211" s="23" t="s">
        <v>28</v>
      </c>
      <c r="L211" s="23" t="s">
        <v>28</v>
      </c>
      <c r="M211" s="23" t="s">
        <v>28</v>
      </c>
      <c r="N211" s="23" t="s">
        <v>28</v>
      </c>
      <c r="O211" s="23" t="s">
        <v>28</v>
      </c>
      <c r="P211" s="23" t="s">
        <v>28</v>
      </c>
      <c r="Q211" s="23" t="s">
        <v>28</v>
      </c>
      <c r="R211" s="23" t="s">
        <v>28</v>
      </c>
      <c r="S211" s="23" t="s">
        <v>28</v>
      </c>
    </row>
    <row r="212" spans="1:19" s="9" customFormat="1" ht="34.5" customHeight="1" x14ac:dyDescent="0.25">
      <c r="A212" s="10" t="s">
        <v>332</v>
      </c>
      <c r="B212" s="17" t="s">
        <v>333</v>
      </c>
      <c r="C212" s="12" t="s">
        <v>27</v>
      </c>
      <c r="D212" s="23" t="s">
        <v>28</v>
      </c>
      <c r="E212" s="23" t="s">
        <v>28</v>
      </c>
      <c r="F212" s="23" t="s">
        <v>28</v>
      </c>
      <c r="G212" s="13">
        <f>'[9]АО КЭС'!E217</f>
        <v>0</v>
      </c>
      <c r="H212" s="23" t="s">
        <v>28</v>
      </c>
      <c r="I212" s="23" t="s">
        <v>28</v>
      </c>
      <c r="J212" s="23" t="s">
        <v>28</v>
      </c>
      <c r="K212" s="23" t="s">
        <v>28</v>
      </c>
      <c r="L212" s="23" t="s">
        <v>28</v>
      </c>
      <c r="M212" s="23" t="s">
        <v>28</v>
      </c>
      <c r="N212" s="23" t="s">
        <v>28</v>
      </c>
      <c r="O212" s="23" t="s">
        <v>28</v>
      </c>
      <c r="P212" s="23" t="s">
        <v>28</v>
      </c>
      <c r="Q212" s="23" t="s">
        <v>28</v>
      </c>
      <c r="R212" s="24" t="s">
        <v>28</v>
      </c>
      <c r="S212" s="24" t="s">
        <v>28</v>
      </c>
    </row>
    <row r="213" spans="1:19" s="9" customFormat="1" x14ac:dyDescent="0.25">
      <c r="A213" s="10" t="s">
        <v>334</v>
      </c>
      <c r="B213" s="19" t="s">
        <v>335</v>
      </c>
      <c r="C213" s="12" t="s">
        <v>27</v>
      </c>
      <c r="D213" s="23" t="s">
        <v>28</v>
      </c>
      <c r="E213" s="23" t="s">
        <v>28</v>
      </c>
      <c r="F213" s="23" t="s">
        <v>28</v>
      </c>
      <c r="G213" s="13">
        <f>'[9]АО КЭС'!E218</f>
        <v>0</v>
      </c>
      <c r="H213" s="23" t="s">
        <v>28</v>
      </c>
      <c r="I213" s="23" t="s">
        <v>28</v>
      </c>
      <c r="J213" s="23" t="s">
        <v>28</v>
      </c>
      <c r="K213" s="23" t="s">
        <v>28</v>
      </c>
      <c r="L213" s="23" t="s">
        <v>28</v>
      </c>
      <c r="M213" s="23" t="s">
        <v>28</v>
      </c>
      <c r="N213" s="23" t="s">
        <v>28</v>
      </c>
      <c r="O213" s="23" t="s">
        <v>28</v>
      </c>
      <c r="P213" s="23" t="s">
        <v>28</v>
      </c>
      <c r="Q213" s="23" t="s">
        <v>28</v>
      </c>
      <c r="R213" s="23" t="s">
        <v>28</v>
      </c>
      <c r="S213" s="23" t="s">
        <v>28</v>
      </c>
    </row>
    <row r="214" spans="1:19" s="9" customFormat="1" x14ac:dyDescent="0.25">
      <c r="A214" s="10" t="s">
        <v>336</v>
      </c>
      <c r="B214" s="19" t="s">
        <v>337</v>
      </c>
      <c r="C214" s="12" t="s">
        <v>27</v>
      </c>
      <c r="D214" s="23" t="s">
        <v>28</v>
      </c>
      <c r="E214" s="23" t="s">
        <v>28</v>
      </c>
      <c r="F214" s="23" t="s">
        <v>28</v>
      </c>
      <c r="G214" s="13">
        <f>'[9]АО КЭС'!E219</f>
        <v>0</v>
      </c>
      <c r="H214" s="23" t="s">
        <v>28</v>
      </c>
      <c r="I214" s="23" t="s">
        <v>28</v>
      </c>
      <c r="J214" s="23" t="s">
        <v>28</v>
      </c>
      <c r="K214" s="23" t="s">
        <v>28</v>
      </c>
      <c r="L214" s="23" t="s">
        <v>28</v>
      </c>
      <c r="M214" s="23" t="s">
        <v>28</v>
      </c>
      <c r="N214" s="23" t="s">
        <v>28</v>
      </c>
      <c r="O214" s="23" t="s">
        <v>28</v>
      </c>
      <c r="P214" s="23" t="s">
        <v>28</v>
      </c>
      <c r="Q214" s="23" t="s">
        <v>28</v>
      </c>
      <c r="R214" s="23" t="s">
        <v>28</v>
      </c>
      <c r="S214" s="23" t="s">
        <v>28</v>
      </c>
    </row>
    <row r="215" spans="1:19" s="9" customFormat="1" x14ac:dyDescent="0.25">
      <c r="A215" s="10" t="s">
        <v>338</v>
      </c>
      <c r="B215" s="18" t="s">
        <v>339</v>
      </c>
      <c r="C215" s="12" t="s">
        <v>27</v>
      </c>
      <c r="D215" s="23">
        <v>4.976</v>
      </c>
      <c r="E215" s="23">
        <v>0.61199999999999999</v>
      </c>
      <c r="F215" s="23">
        <v>0.6</v>
      </c>
      <c r="G215" s="13">
        <f>'[9]АО КЭС'!E220</f>
        <v>0</v>
      </c>
      <c r="H215" s="23">
        <v>0.6</v>
      </c>
      <c r="I215" s="23">
        <f>'[10]11.БДДС (ДПН)'!R243/1000</f>
        <v>6.28E-3</v>
      </c>
      <c r="J215" s="23">
        <v>0.6</v>
      </c>
      <c r="K215" s="23">
        <f>'[10]11.БДДС (ДПН)'!BF243/1000</f>
        <v>6.5300000000000002E-3</v>
      </c>
      <c r="L215" s="23">
        <v>0.6</v>
      </c>
      <c r="M215" s="23">
        <f>'[10]11.БДДС (ДПН)'!BL243/1000</f>
        <v>6.79E-3</v>
      </c>
      <c r="N215" s="23">
        <v>0.6</v>
      </c>
      <c r="O215" s="23">
        <f>'[10]11.БДДС (ДПН)'!BR243/1000</f>
        <v>7.0699999999999999E-3</v>
      </c>
      <c r="P215" s="23">
        <v>0.6</v>
      </c>
      <c r="Q215" s="23">
        <f>'[10]11.БДДС (ДПН)'!BX243/1000</f>
        <v>7.3499999999999998E-3</v>
      </c>
      <c r="R215" s="23">
        <v>3</v>
      </c>
      <c r="S215" s="13">
        <f t="shared" si="27"/>
        <v>3.4020000000000002E-2</v>
      </c>
    </row>
    <row r="216" spans="1:19" s="9" customFormat="1" x14ac:dyDescent="0.25">
      <c r="A216" s="10" t="s">
        <v>340</v>
      </c>
      <c r="B216" s="11" t="s">
        <v>341</v>
      </c>
      <c r="C216" s="12" t="s">
        <v>27</v>
      </c>
      <c r="D216" s="23">
        <v>120.59699999999999</v>
      </c>
      <c r="E216" s="23">
        <v>162.08199999999999</v>
      </c>
      <c r="F216" s="23">
        <v>270.11599999999999</v>
      </c>
      <c r="G216" s="13">
        <f>'[9]АО КЭС'!E221</f>
        <v>245.38918018000007</v>
      </c>
      <c r="H216" s="23">
        <v>240.13299999999998</v>
      </c>
      <c r="I216" s="23">
        <f>'[10]11.БДДС (ДПН)'!R248/1000</f>
        <v>240.13300000000001</v>
      </c>
      <c r="J216" s="23">
        <v>244.35</v>
      </c>
      <c r="K216" s="23">
        <f>'[10]11.БДДС (ДПН)'!BF248/1000</f>
        <v>293.22000000000003</v>
      </c>
      <c r="L216" s="23">
        <v>248.67000000000002</v>
      </c>
      <c r="M216" s="23">
        <f>'[10]11.БДДС (ДПН)'!BL248/1000</f>
        <v>298.404</v>
      </c>
      <c r="N216" s="23">
        <v>252.59299999999999</v>
      </c>
      <c r="O216" s="23">
        <f>'[10]11.БДДС (ДПН)'!BR248/1000</f>
        <v>303.11159999999995</v>
      </c>
      <c r="P216" s="23">
        <v>252.59299999999999</v>
      </c>
      <c r="Q216" s="23">
        <f>'[10]11.БДДС (ДПН)'!BX248/1000</f>
        <v>303.11159999999995</v>
      </c>
      <c r="R216" s="13">
        <v>1238.3389999999999</v>
      </c>
      <c r="S216" s="13">
        <f t="shared" si="27"/>
        <v>1437.9802</v>
      </c>
    </row>
    <row r="217" spans="1:19" s="9" customFormat="1" x14ac:dyDescent="0.25">
      <c r="A217" s="10" t="s">
        <v>342</v>
      </c>
      <c r="B217" s="18" t="s">
        <v>343</v>
      </c>
      <c r="C217" s="12" t="s">
        <v>27</v>
      </c>
      <c r="D217" s="23">
        <v>120.59699999999999</v>
      </c>
      <c r="E217" s="23">
        <v>162.08199999999999</v>
      </c>
      <c r="F217" s="23">
        <v>270.11599999999999</v>
      </c>
      <c r="G217" s="13">
        <f>'[9]АО КЭС'!E222</f>
        <v>245.38918018000007</v>
      </c>
      <c r="H217" s="23">
        <v>240.13299999999998</v>
      </c>
      <c r="I217" s="23">
        <f>I216</f>
        <v>240.13300000000001</v>
      </c>
      <c r="J217" s="23">
        <v>244.35</v>
      </c>
      <c r="K217" s="23">
        <f>K216</f>
        <v>293.22000000000003</v>
      </c>
      <c r="L217" s="23">
        <v>248.67000000000002</v>
      </c>
      <c r="M217" s="23">
        <f>M216</f>
        <v>298.404</v>
      </c>
      <c r="N217" s="23">
        <v>252.59299999999999</v>
      </c>
      <c r="O217" s="23">
        <f>O216</f>
        <v>303.11159999999995</v>
      </c>
      <c r="P217" s="23">
        <v>252.59299999999999</v>
      </c>
      <c r="Q217" s="23">
        <f>Q216</f>
        <v>303.11159999999995</v>
      </c>
      <c r="R217" s="13">
        <v>1238.3389999999999</v>
      </c>
      <c r="S217" s="13">
        <f t="shared" si="27"/>
        <v>1437.9802</v>
      </c>
    </row>
    <row r="218" spans="1:19" s="56" customFormat="1" x14ac:dyDescent="0.25">
      <c r="A218" s="10" t="s">
        <v>344</v>
      </c>
      <c r="B218" s="17" t="s">
        <v>345</v>
      </c>
      <c r="C218" s="12" t="s">
        <v>27</v>
      </c>
      <c r="D218" s="23">
        <v>65.13</v>
      </c>
      <c r="E218" s="23">
        <v>87.52</v>
      </c>
      <c r="F218" s="23">
        <v>145.16999999999999</v>
      </c>
      <c r="G218" s="13">
        <v>85.836326999999997</v>
      </c>
      <c r="H218" s="23">
        <v>65.87</v>
      </c>
      <c r="I218" s="23">
        <v>151.28379000000001</v>
      </c>
      <c r="J218" s="23">
        <v>12.528</v>
      </c>
      <c r="K218" s="23">
        <v>184.7286</v>
      </c>
      <c r="L218" s="23">
        <v>19.57</v>
      </c>
      <c r="M218" s="23">
        <v>187.99451999999999</v>
      </c>
      <c r="N218" s="23">
        <v>31.015000000000001</v>
      </c>
      <c r="O218" s="23">
        <v>190.96055999999999</v>
      </c>
      <c r="P218" s="23">
        <v>31.015000000000001</v>
      </c>
      <c r="Q218" s="23">
        <v>190.96055999999999</v>
      </c>
      <c r="R218" s="13">
        <v>159.99799999999999</v>
      </c>
      <c r="S218" s="13">
        <f t="shared" si="27"/>
        <v>905.92802999999992</v>
      </c>
    </row>
    <row r="219" spans="1:19" s="56" customFormat="1" x14ac:dyDescent="0.25">
      <c r="A219" s="10" t="s">
        <v>346</v>
      </c>
      <c r="B219" s="17" t="s">
        <v>347</v>
      </c>
      <c r="C219" s="12" t="s">
        <v>27</v>
      </c>
      <c r="D219" s="23">
        <v>55.466999999999999</v>
      </c>
      <c r="E219" s="23">
        <v>74.561999999999998</v>
      </c>
      <c r="F219" s="23">
        <v>124.946</v>
      </c>
      <c r="G219" s="13">
        <v>79.452533000000003</v>
      </c>
      <c r="H219" s="23">
        <v>133.31299999999999</v>
      </c>
      <c r="I219" s="23">
        <v>88.849209999999999</v>
      </c>
      <c r="J219" s="23">
        <v>103.07299999999999</v>
      </c>
      <c r="K219" s="23">
        <v>108.49491399999999</v>
      </c>
      <c r="L219" s="23">
        <v>125.68</v>
      </c>
      <c r="M219" s="23">
        <v>110.40948</v>
      </c>
      <c r="N219" s="23">
        <v>117.416</v>
      </c>
      <c r="O219" s="23">
        <v>112.15143999999999</v>
      </c>
      <c r="P219" s="23">
        <v>117.416</v>
      </c>
      <c r="Q219" s="23">
        <v>112.15143999999999</v>
      </c>
      <c r="R219" s="13">
        <v>596.89799999999991</v>
      </c>
      <c r="S219" s="13">
        <f t="shared" si="27"/>
        <v>532.05648399999995</v>
      </c>
    </row>
    <row r="220" spans="1:19" s="56" customFormat="1" ht="31.5" x14ac:dyDescent="0.25">
      <c r="A220" s="10" t="s">
        <v>348</v>
      </c>
      <c r="B220" s="17" t="s">
        <v>349</v>
      </c>
      <c r="C220" s="12" t="s">
        <v>27</v>
      </c>
      <c r="D220" s="23" t="s">
        <v>28</v>
      </c>
      <c r="E220" s="23" t="s">
        <v>28</v>
      </c>
      <c r="F220" s="23" t="s">
        <v>28</v>
      </c>
      <c r="G220" s="13">
        <v>1.83162</v>
      </c>
      <c r="H220" s="23" t="s">
        <v>28</v>
      </c>
      <c r="I220" s="23">
        <v>0</v>
      </c>
      <c r="J220" s="23" t="s">
        <v>28</v>
      </c>
      <c r="K220" s="23">
        <v>0</v>
      </c>
      <c r="L220" s="23" t="s">
        <v>28</v>
      </c>
      <c r="M220" s="23">
        <v>0</v>
      </c>
      <c r="N220" s="23" t="s">
        <v>28</v>
      </c>
      <c r="O220" s="23">
        <v>0</v>
      </c>
      <c r="P220" s="23" t="s">
        <v>28</v>
      </c>
      <c r="Q220" s="23">
        <v>0</v>
      </c>
      <c r="R220" s="23" t="s">
        <v>28</v>
      </c>
      <c r="S220" s="13">
        <f t="shared" si="27"/>
        <v>0</v>
      </c>
    </row>
    <row r="221" spans="1:19" s="56" customFormat="1" x14ac:dyDescent="0.25">
      <c r="A221" s="10" t="s">
        <v>350</v>
      </c>
      <c r="B221" s="17" t="s">
        <v>351</v>
      </c>
      <c r="C221" s="12" t="s">
        <v>27</v>
      </c>
      <c r="D221" s="23" t="s">
        <v>28</v>
      </c>
      <c r="E221" s="23" t="s">
        <v>28</v>
      </c>
      <c r="F221" s="23" t="s">
        <v>28</v>
      </c>
      <c r="G221" s="13">
        <v>0</v>
      </c>
      <c r="H221" s="23">
        <v>40.950000000000003</v>
      </c>
      <c r="I221" s="23">
        <v>0</v>
      </c>
      <c r="J221" s="23">
        <v>128.749</v>
      </c>
      <c r="K221" s="23">
        <v>0</v>
      </c>
      <c r="L221" s="23">
        <v>103.42</v>
      </c>
      <c r="M221" s="23">
        <v>0</v>
      </c>
      <c r="N221" s="23">
        <v>104.16200000000001</v>
      </c>
      <c r="O221" s="23">
        <v>0</v>
      </c>
      <c r="P221" s="23">
        <v>104.16200000000001</v>
      </c>
      <c r="Q221" s="23">
        <v>0</v>
      </c>
      <c r="R221" s="13">
        <v>481.44300000000004</v>
      </c>
      <c r="S221" s="13">
        <f t="shared" si="27"/>
        <v>0</v>
      </c>
    </row>
    <row r="222" spans="1:19" s="9" customFormat="1" x14ac:dyDescent="0.25">
      <c r="A222" s="10" t="s">
        <v>352</v>
      </c>
      <c r="B222" s="17" t="s">
        <v>353</v>
      </c>
      <c r="C222" s="12" t="s">
        <v>27</v>
      </c>
      <c r="D222" s="23" t="s">
        <v>28</v>
      </c>
      <c r="E222" s="23" t="s">
        <v>28</v>
      </c>
      <c r="F222" s="23" t="s">
        <v>28</v>
      </c>
      <c r="G222" s="13">
        <f>'[9]АО КЭС'!E227</f>
        <v>0</v>
      </c>
      <c r="H222" s="23" t="s">
        <v>28</v>
      </c>
      <c r="I222" s="23">
        <v>0</v>
      </c>
      <c r="J222" s="23" t="s">
        <v>28</v>
      </c>
      <c r="K222" s="23">
        <v>0</v>
      </c>
      <c r="L222" s="23" t="s">
        <v>28</v>
      </c>
      <c r="M222" s="23">
        <v>0</v>
      </c>
      <c r="N222" s="23" t="s">
        <v>28</v>
      </c>
      <c r="O222" s="23">
        <v>0</v>
      </c>
      <c r="P222" s="23" t="s">
        <v>28</v>
      </c>
      <c r="Q222" s="23">
        <v>0</v>
      </c>
      <c r="R222" s="23" t="s">
        <v>28</v>
      </c>
      <c r="S222" s="13">
        <f t="shared" si="27"/>
        <v>0</v>
      </c>
    </row>
    <row r="223" spans="1:19" s="9" customFormat="1" x14ac:dyDescent="0.25">
      <c r="A223" s="10" t="s">
        <v>354</v>
      </c>
      <c r="B223" s="17" t="s">
        <v>355</v>
      </c>
      <c r="C223" s="12" t="s">
        <v>27</v>
      </c>
      <c r="D223" s="23" t="s">
        <v>28</v>
      </c>
      <c r="E223" s="23" t="s">
        <v>28</v>
      </c>
      <c r="F223" s="23" t="s">
        <v>28</v>
      </c>
      <c r="G223" s="13">
        <f>'[9]АО КЭС'!E228</f>
        <v>0</v>
      </c>
      <c r="H223" s="23" t="s">
        <v>28</v>
      </c>
      <c r="I223" s="23">
        <v>0</v>
      </c>
      <c r="J223" s="23" t="s">
        <v>28</v>
      </c>
      <c r="K223" s="23">
        <v>0</v>
      </c>
      <c r="L223" s="23" t="s">
        <v>28</v>
      </c>
      <c r="M223" s="23">
        <v>0</v>
      </c>
      <c r="N223" s="23" t="s">
        <v>28</v>
      </c>
      <c r="O223" s="23">
        <v>0</v>
      </c>
      <c r="P223" s="23" t="s">
        <v>28</v>
      </c>
      <c r="Q223" s="23">
        <v>0</v>
      </c>
      <c r="R223" s="23" t="s">
        <v>28</v>
      </c>
      <c r="S223" s="13">
        <f t="shared" si="27"/>
        <v>0</v>
      </c>
    </row>
    <row r="224" spans="1:19" s="9" customFormat="1" x14ac:dyDescent="0.25">
      <c r="A224" s="10" t="s">
        <v>356</v>
      </c>
      <c r="B224" s="18" t="s">
        <v>357</v>
      </c>
      <c r="C224" s="12" t="s">
        <v>27</v>
      </c>
      <c r="D224" s="23" t="s">
        <v>28</v>
      </c>
      <c r="E224" s="23" t="s">
        <v>28</v>
      </c>
      <c r="F224" s="23" t="s">
        <v>28</v>
      </c>
      <c r="G224" s="13">
        <f>'[9]АО КЭС'!E229</f>
        <v>0</v>
      </c>
      <c r="H224" s="23" t="s">
        <v>28</v>
      </c>
      <c r="I224" s="23">
        <v>0</v>
      </c>
      <c r="J224" s="23" t="s">
        <v>28</v>
      </c>
      <c r="K224" s="23">
        <v>0</v>
      </c>
      <c r="L224" s="23" t="s">
        <v>28</v>
      </c>
      <c r="M224" s="23">
        <v>0</v>
      </c>
      <c r="N224" s="23" t="s">
        <v>28</v>
      </c>
      <c r="O224" s="23">
        <v>0</v>
      </c>
      <c r="P224" s="23" t="s">
        <v>28</v>
      </c>
      <c r="Q224" s="23">
        <v>0</v>
      </c>
      <c r="R224" s="23" t="s">
        <v>28</v>
      </c>
      <c r="S224" s="13">
        <f t="shared" si="27"/>
        <v>0</v>
      </c>
    </row>
    <row r="225" spans="1:19" s="9" customFormat="1" x14ac:dyDescent="0.25">
      <c r="A225" s="10" t="s">
        <v>358</v>
      </c>
      <c r="B225" s="18" t="s">
        <v>359</v>
      </c>
      <c r="C225" s="12" t="s">
        <v>27</v>
      </c>
      <c r="D225" s="23" t="s">
        <v>28</v>
      </c>
      <c r="E225" s="23" t="s">
        <v>28</v>
      </c>
      <c r="F225" s="23" t="s">
        <v>28</v>
      </c>
      <c r="G225" s="13">
        <f>'[9]АО КЭС'!E230</f>
        <v>0</v>
      </c>
      <c r="H225" s="23" t="s">
        <v>28</v>
      </c>
      <c r="I225" s="23">
        <v>0</v>
      </c>
      <c r="J225" s="23" t="s">
        <v>28</v>
      </c>
      <c r="K225" s="23">
        <v>0</v>
      </c>
      <c r="L225" s="23" t="s">
        <v>28</v>
      </c>
      <c r="M225" s="23">
        <v>0</v>
      </c>
      <c r="N225" s="23" t="s">
        <v>28</v>
      </c>
      <c r="O225" s="23">
        <v>0</v>
      </c>
      <c r="P225" s="23" t="s">
        <v>28</v>
      </c>
      <c r="Q225" s="23">
        <v>0</v>
      </c>
      <c r="R225" s="23" t="s">
        <v>28</v>
      </c>
      <c r="S225" s="13">
        <f t="shared" si="27"/>
        <v>0</v>
      </c>
    </row>
    <row r="226" spans="1:19" s="9" customFormat="1" x14ac:dyDescent="0.25">
      <c r="A226" s="10" t="s">
        <v>360</v>
      </c>
      <c r="B226" s="18" t="s">
        <v>129</v>
      </c>
      <c r="C226" s="12" t="s">
        <v>28</v>
      </c>
      <c r="D226" s="44" t="s">
        <v>130</v>
      </c>
      <c r="E226" s="44" t="s">
        <v>130</v>
      </c>
      <c r="F226" s="44" t="s">
        <v>130</v>
      </c>
      <c r="G226" s="13">
        <f>'[9]АО КЭС'!E231</f>
        <v>0</v>
      </c>
      <c r="H226" s="44" t="s">
        <v>130</v>
      </c>
      <c r="I226" s="44" t="s">
        <v>130</v>
      </c>
      <c r="J226" s="44" t="s">
        <v>130</v>
      </c>
      <c r="K226" s="44" t="s">
        <v>130</v>
      </c>
      <c r="L226" s="44" t="s">
        <v>130</v>
      </c>
      <c r="M226" s="44" t="s">
        <v>130</v>
      </c>
      <c r="N226" s="44" t="s">
        <v>130</v>
      </c>
      <c r="O226" s="44" t="s">
        <v>130</v>
      </c>
      <c r="P226" s="44" t="s">
        <v>130</v>
      </c>
      <c r="Q226" s="44" t="s">
        <v>130</v>
      </c>
      <c r="R226" s="45" t="s">
        <v>743</v>
      </c>
      <c r="S226" s="45" t="s">
        <v>743</v>
      </c>
    </row>
    <row r="227" spans="1:19" s="9" customFormat="1" ht="31.5" x14ac:dyDescent="0.25">
      <c r="A227" s="10" t="s">
        <v>361</v>
      </c>
      <c r="B227" s="18" t="s">
        <v>362</v>
      </c>
      <c r="C227" s="12" t="s">
        <v>27</v>
      </c>
      <c r="D227" s="23" t="s">
        <v>28</v>
      </c>
      <c r="E227" s="23" t="s">
        <v>28</v>
      </c>
      <c r="F227" s="23" t="s">
        <v>28</v>
      </c>
      <c r="G227" s="13">
        <f>'[9]АО КЭС'!E232</f>
        <v>0</v>
      </c>
      <c r="H227" s="23" t="s">
        <v>28</v>
      </c>
      <c r="I227" s="23" t="s">
        <v>28</v>
      </c>
      <c r="J227" s="23" t="s">
        <v>28</v>
      </c>
      <c r="K227" s="23" t="s">
        <v>28</v>
      </c>
      <c r="L227" s="23" t="s">
        <v>28</v>
      </c>
      <c r="M227" s="23" t="s">
        <v>28</v>
      </c>
      <c r="N227" s="23" t="s">
        <v>28</v>
      </c>
      <c r="O227" s="23" t="s">
        <v>28</v>
      </c>
      <c r="P227" s="23" t="s">
        <v>28</v>
      </c>
      <c r="Q227" s="23" t="s">
        <v>28</v>
      </c>
      <c r="R227" s="23" t="s">
        <v>28</v>
      </c>
      <c r="S227" s="23" t="s">
        <v>28</v>
      </c>
    </row>
    <row r="228" spans="1:19" s="9" customFormat="1" x14ac:dyDescent="0.25">
      <c r="A228" s="10" t="s">
        <v>363</v>
      </c>
      <c r="B228" s="11" t="s">
        <v>364</v>
      </c>
      <c r="C228" s="12" t="s">
        <v>27</v>
      </c>
      <c r="D228" s="23">
        <v>510.84100000000001</v>
      </c>
      <c r="E228" s="23">
        <v>225.64699999999999</v>
      </c>
      <c r="F228" s="23">
        <v>0.24</v>
      </c>
      <c r="G228" s="13">
        <f>'[9]АО КЭС'!E233</f>
        <v>45.396118400000006</v>
      </c>
      <c r="H228" s="23">
        <v>0.24</v>
      </c>
      <c r="I228" s="23">
        <f>'[10]11.БДДС (ДПН)'!R280/1000</f>
        <v>6.28E-3</v>
      </c>
      <c r="J228" s="23">
        <v>0.24</v>
      </c>
      <c r="K228" s="23">
        <f>'[10]11.БДДС (ДПН)'!BF280/1000</f>
        <v>1.6299999999999999E-3</v>
      </c>
      <c r="L228" s="23">
        <v>0.24</v>
      </c>
      <c r="M228" s="23">
        <f>'[10]11.БДДС (ДПН)'!BL280/1000</f>
        <v>1.6999999999999999E-3</v>
      </c>
      <c r="N228" s="23">
        <v>0.24</v>
      </c>
      <c r="O228" s="23">
        <f>'[10]11.БДДС (ДПН)'!BR280/1000</f>
        <v>1.7700000000000001E-3</v>
      </c>
      <c r="P228" s="23">
        <v>0.24</v>
      </c>
      <c r="Q228" s="23">
        <f>'[10]11.БДДС (ДПН)'!BX280/1000</f>
        <v>1.8400000000000001E-3</v>
      </c>
      <c r="R228" s="23">
        <v>1.2</v>
      </c>
      <c r="S228" s="13">
        <f t="shared" si="27"/>
        <v>1.3220000000000001E-2</v>
      </c>
    </row>
    <row r="229" spans="1:19" s="9" customFormat="1" x14ac:dyDescent="0.25">
      <c r="A229" s="10" t="s">
        <v>365</v>
      </c>
      <c r="B229" s="18" t="s">
        <v>366</v>
      </c>
      <c r="C229" s="12" t="s">
        <v>27</v>
      </c>
      <c r="D229" s="23">
        <v>0.48699999999999999</v>
      </c>
      <c r="E229" s="23">
        <v>0.23499999999999999</v>
      </c>
      <c r="F229" s="23">
        <v>0.2</v>
      </c>
      <c r="G229" s="13">
        <f>'[9]АО КЭС'!E234</f>
        <v>45.366117930000009</v>
      </c>
      <c r="H229" s="23">
        <v>0.2</v>
      </c>
      <c r="I229" s="23">
        <f>'[10]11.БДДС (ДПН)'!R291/1000</f>
        <v>6.28E-3</v>
      </c>
      <c r="J229" s="23">
        <v>0.2</v>
      </c>
      <c r="K229" s="23">
        <f>'[10]11.БДДС (ДПН)'!BF291/1000</f>
        <v>1.6299999999999999E-3</v>
      </c>
      <c r="L229" s="23">
        <v>0.2</v>
      </c>
      <c r="M229" s="23">
        <f>'[10]11.БДДС (ДПН)'!BL291/1000</f>
        <v>1.6999999999999999E-3</v>
      </c>
      <c r="N229" s="23">
        <v>0.2</v>
      </c>
      <c r="O229" s="23">
        <f>'[10]11.БДДС (ДПН)'!BR291/1000</f>
        <v>1.7700000000000001E-3</v>
      </c>
      <c r="P229" s="23">
        <v>0.2</v>
      </c>
      <c r="Q229" s="23">
        <f>'[10]11.БДДС (ДПН)'!BX291/1000</f>
        <v>1.8400000000000001E-3</v>
      </c>
      <c r="R229" s="23">
        <v>1</v>
      </c>
      <c r="S229" s="13">
        <f t="shared" si="27"/>
        <v>1.3220000000000001E-2</v>
      </c>
    </row>
    <row r="230" spans="1:19" s="9" customFormat="1" x14ac:dyDescent="0.25">
      <c r="A230" s="10" t="s">
        <v>367</v>
      </c>
      <c r="B230" s="18" t="s">
        <v>368</v>
      </c>
      <c r="C230" s="12" t="s">
        <v>27</v>
      </c>
      <c r="D230" s="23" t="s">
        <v>28</v>
      </c>
      <c r="E230" s="23" t="s">
        <v>28</v>
      </c>
      <c r="F230" s="23" t="s">
        <v>28</v>
      </c>
      <c r="G230" s="13">
        <f>'[9]АО КЭС'!E235</f>
        <v>0</v>
      </c>
      <c r="H230" s="23" t="s">
        <v>28</v>
      </c>
      <c r="I230" s="23">
        <f>'[10]11.БДДС (ДПН)'!R282/1000</f>
        <v>0</v>
      </c>
      <c r="J230" s="23" t="s">
        <v>28</v>
      </c>
      <c r="K230" s="23">
        <f>'[10]11.БДДС (ДПН)'!BF282/1000</f>
        <v>0</v>
      </c>
      <c r="L230" s="23" t="s">
        <v>28</v>
      </c>
      <c r="M230" s="23">
        <f>'[10]11.БДДС (ДПН)'!BL282/1000</f>
        <v>0</v>
      </c>
      <c r="N230" s="23" t="s">
        <v>28</v>
      </c>
      <c r="O230" s="23">
        <f>'[10]11.БДДС (ДПН)'!BR282/1000</f>
        <v>0</v>
      </c>
      <c r="P230" s="23" t="s">
        <v>28</v>
      </c>
      <c r="Q230" s="23">
        <f>'[10]11.БДДС (ДПН)'!BX282/1000</f>
        <v>0</v>
      </c>
      <c r="R230" s="23" t="s">
        <v>28</v>
      </c>
      <c r="S230" s="13">
        <f t="shared" si="27"/>
        <v>0</v>
      </c>
    </row>
    <row r="231" spans="1:19" s="9" customFormat="1" x14ac:dyDescent="0.25">
      <c r="A231" s="10" t="s">
        <v>369</v>
      </c>
      <c r="B231" s="17" t="s">
        <v>370</v>
      </c>
      <c r="C231" s="12" t="s">
        <v>27</v>
      </c>
      <c r="D231" s="23" t="s">
        <v>28</v>
      </c>
      <c r="E231" s="23" t="s">
        <v>28</v>
      </c>
      <c r="F231" s="23" t="s">
        <v>28</v>
      </c>
      <c r="G231" s="13">
        <f>'[9]АО КЭС'!E236</f>
        <v>0</v>
      </c>
      <c r="H231" s="23" t="s">
        <v>28</v>
      </c>
      <c r="I231" s="23">
        <v>0</v>
      </c>
      <c r="J231" s="23" t="s">
        <v>28</v>
      </c>
      <c r="K231" s="23">
        <v>0</v>
      </c>
      <c r="L231" s="23" t="s">
        <v>28</v>
      </c>
      <c r="M231" s="23">
        <v>0</v>
      </c>
      <c r="N231" s="23" t="s">
        <v>28</v>
      </c>
      <c r="O231" s="23">
        <v>0</v>
      </c>
      <c r="P231" s="23" t="s">
        <v>28</v>
      </c>
      <c r="Q231" s="23">
        <v>0</v>
      </c>
      <c r="R231" s="23" t="s">
        <v>28</v>
      </c>
      <c r="S231" s="13">
        <f t="shared" si="27"/>
        <v>0</v>
      </c>
    </row>
    <row r="232" spans="1:19" s="9" customFormat="1" x14ac:dyDescent="0.25">
      <c r="A232" s="10" t="s">
        <v>371</v>
      </c>
      <c r="B232" s="17" t="s">
        <v>372</v>
      </c>
      <c r="C232" s="12" t="s">
        <v>27</v>
      </c>
      <c r="D232" s="23" t="s">
        <v>28</v>
      </c>
      <c r="E232" s="23" t="s">
        <v>28</v>
      </c>
      <c r="F232" s="23" t="s">
        <v>28</v>
      </c>
      <c r="G232" s="13">
        <f>'[9]АО КЭС'!E237</f>
        <v>0</v>
      </c>
      <c r="H232" s="23" t="s">
        <v>28</v>
      </c>
      <c r="I232" s="23">
        <v>0</v>
      </c>
      <c r="J232" s="23" t="s">
        <v>28</v>
      </c>
      <c r="K232" s="23">
        <v>0</v>
      </c>
      <c r="L232" s="23" t="s">
        <v>28</v>
      </c>
      <c r="M232" s="23">
        <v>0</v>
      </c>
      <c r="N232" s="23" t="s">
        <v>28</v>
      </c>
      <c r="O232" s="23">
        <v>0</v>
      </c>
      <c r="P232" s="23" t="s">
        <v>28</v>
      </c>
      <c r="Q232" s="23">
        <v>0</v>
      </c>
      <c r="R232" s="23" t="s">
        <v>28</v>
      </c>
      <c r="S232" s="13">
        <f t="shared" si="27"/>
        <v>0</v>
      </c>
    </row>
    <row r="233" spans="1:19" s="9" customFormat="1" x14ac:dyDescent="0.25">
      <c r="A233" s="10" t="s">
        <v>373</v>
      </c>
      <c r="B233" s="17" t="s">
        <v>374</v>
      </c>
      <c r="C233" s="12" t="s">
        <v>27</v>
      </c>
      <c r="D233" s="23" t="s">
        <v>28</v>
      </c>
      <c r="E233" s="23" t="s">
        <v>28</v>
      </c>
      <c r="F233" s="23" t="s">
        <v>28</v>
      </c>
      <c r="G233" s="13">
        <f>'[9]АО КЭС'!E238</f>
        <v>0</v>
      </c>
      <c r="H233" s="23" t="s">
        <v>28</v>
      </c>
      <c r="I233" s="23">
        <v>0</v>
      </c>
      <c r="J233" s="23" t="s">
        <v>28</v>
      </c>
      <c r="K233" s="23">
        <v>0</v>
      </c>
      <c r="L233" s="23" t="s">
        <v>28</v>
      </c>
      <c r="M233" s="23">
        <v>0</v>
      </c>
      <c r="N233" s="23" t="s">
        <v>28</v>
      </c>
      <c r="O233" s="23">
        <v>0</v>
      </c>
      <c r="P233" s="23" t="s">
        <v>28</v>
      </c>
      <c r="Q233" s="23">
        <v>0</v>
      </c>
      <c r="R233" s="23" t="s">
        <v>28</v>
      </c>
      <c r="S233" s="13">
        <f t="shared" si="27"/>
        <v>0</v>
      </c>
    </row>
    <row r="234" spans="1:19" s="9" customFormat="1" x14ac:dyDescent="0.25">
      <c r="A234" s="10" t="s">
        <v>375</v>
      </c>
      <c r="B234" s="18" t="s">
        <v>376</v>
      </c>
      <c r="C234" s="12" t="s">
        <v>27</v>
      </c>
      <c r="D234" s="23" t="s">
        <v>28</v>
      </c>
      <c r="E234" s="23" t="s">
        <v>28</v>
      </c>
      <c r="F234" s="23" t="s">
        <v>28</v>
      </c>
      <c r="G234" s="13">
        <f>'[9]АО КЭС'!E239</f>
        <v>0</v>
      </c>
      <c r="H234" s="23" t="s">
        <v>28</v>
      </c>
      <c r="I234" s="23">
        <v>0</v>
      </c>
      <c r="J234" s="23" t="s">
        <v>28</v>
      </c>
      <c r="K234" s="23">
        <v>0</v>
      </c>
      <c r="L234" s="23" t="s">
        <v>28</v>
      </c>
      <c r="M234" s="23">
        <v>0</v>
      </c>
      <c r="N234" s="23" t="s">
        <v>28</v>
      </c>
      <c r="O234" s="23">
        <v>0</v>
      </c>
      <c r="P234" s="23" t="s">
        <v>28</v>
      </c>
      <c r="Q234" s="23">
        <v>0</v>
      </c>
      <c r="R234" s="23" t="s">
        <v>28</v>
      </c>
      <c r="S234" s="13">
        <f t="shared" si="27"/>
        <v>0</v>
      </c>
    </row>
    <row r="235" spans="1:19" s="9" customFormat="1" ht="16.5" customHeight="1" x14ac:dyDescent="0.25">
      <c r="A235" s="10" t="s">
        <v>377</v>
      </c>
      <c r="B235" s="18" t="s">
        <v>378</v>
      </c>
      <c r="C235" s="12" t="s">
        <v>27</v>
      </c>
      <c r="D235" s="23" t="s">
        <v>28</v>
      </c>
      <c r="E235" s="23" t="s">
        <v>28</v>
      </c>
      <c r="F235" s="23" t="s">
        <v>28</v>
      </c>
      <c r="G235" s="13">
        <f>'[9]АО КЭС'!E240</f>
        <v>0</v>
      </c>
      <c r="H235" s="23" t="s">
        <v>28</v>
      </c>
      <c r="I235" s="23">
        <v>0</v>
      </c>
      <c r="J235" s="23" t="s">
        <v>28</v>
      </c>
      <c r="K235" s="23">
        <v>0</v>
      </c>
      <c r="L235" s="23" t="s">
        <v>28</v>
      </c>
      <c r="M235" s="23">
        <v>0</v>
      </c>
      <c r="N235" s="23" t="s">
        <v>28</v>
      </c>
      <c r="O235" s="23">
        <v>0</v>
      </c>
      <c r="P235" s="23" t="s">
        <v>28</v>
      </c>
      <c r="Q235" s="23">
        <v>0</v>
      </c>
      <c r="R235" s="23" t="s">
        <v>28</v>
      </c>
      <c r="S235" s="13">
        <f t="shared" si="27"/>
        <v>0</v>
      </c>
    </row>
    <row r="236" spans="1:19" s="9" customFormat="1" x14ac:dyDescent="0.25">
      <c r="A236" s="10" t="s">
        <v>379</v>
      </c>
      <c r="B236" s="17" t="s">
        <v>380</v>
      </c>
      <c r="C236" s="12" t="s">
        <v>27</v>
      </c>
      <c r="D236" s="23" t="s">
        <v>28</v>
      </c>
      <c r="E236" s="23" t="s">
        <v>28</v>
      </c>
      <c r="F236" s="23" t="s">
        <v>28</v>
      </c>
      <c r="G236" s="13">
        <f>'[9]АО КЭС'!E241</f>
        <v>0</v>
      </c>
      <c r="H236" s="23" t="s">
        <v>28</v>
      </c>
      <c r="I236" s="23">
        <v>0</v>
      </c>
      <c r="J236" s="23" t="s">
        <v>28</v>
      </c>
      <c r="K236" s="23">
        <v>0</v>
      </c>
      <c r="L236" s="23" t="s">
        <v>28</v>
      </c>
      <c r="M236" s="23">
        <v>0</v>
      </c>
      <c r="N236" s="23" t="s">
        <v>28</v>
      </c>
      <c r="O236" s="23">
        <v>0</v>
      </c>
      <c r="P236" s="23" t="s">
        <v>28</v>
      </c>
      <c r="Q236" s="23">
        <v>0</v>
      </c>
      <c r="R236" s="23" t="s">
        <v>28</v>
      </c>
      <c r="S236" s="13">
        <f t="shared" si="27"/>
        <v>0</v>
      </c>
    </row>
    <row r="237" spans="1:19" s="9" customFormat="1" x14ac:dyDescent="0.25">
      <c r="A237" s="10" t="s">
        <v>381</v>
      </c>
      <c r="B237" s="17" t="s">
        <v>382</v>
      </c>
      <c r="C237" s="12" t="s">
        <v>27</v>
      </c>
      <c r="D237" s="23" t="s">
        <v>28</v>
      </c>
      <c r="E237" s="23" t="s">
        <v>28</v>
      </c>
      <c r="F237" s="23" t="s">
        <v>28</v>
      </c>
      <c r="G237" s="13">
        <f>'[9]АО КЭС'!E242</f>
        <v>0</v>
      </c>
      <c r="H237" s="23" t="s">
        <v>28</v>
      </c>
      <c r="I237" s="23">
        <v>0</v>
      </c>
      <c r="J237" s="23" t="s">
        <v>28</v>
      </c>
      <c r="K237" s="23">
        <v>0</v>
      </c>
      <c r="L237" s="23" t="s">
        <v>28</v>
      </c>
      <c r="M237" s="23">
        <v>0</v>
      </c>
      <c r="N237" s="23" t="s">
        <v>28</v>
      </c>
      <c r="O237" s="23">
        <v>0</v>
      </c>
      <c r="P237" s="23" t="s">
        <v>28</v>
      </c>
      <c r="Q237" s="23">
        <v>0</v>
      </c>
      <c r="R237" s="23" t="s">
        <v>28</v>
      </c>
      <c r="S237" s="13">
        <f t="shared" ref="S237:S256" si="28">I237+K237+M237+O237+Q237</f>
        <v>0</v>
      </c>
    </row>
    <row r="238" spans="1:19" s="9" customFormat="1" x14ac:dyDescent="0.25">
      <c r="A238" s="10" t="s">
        <v>383</v>
      </c>
      <c r="B238" s="18" t="s">
        <v>384</v>
      </c>
      <c r="C238" s="12" t="s">
        <v>27</v>
      </c>
      <c r="D238" s="23" t="s">
        <v>28</v>
      </c>
      <c r="E238" s="23" t="s">
        <v>28</v>
      </c>
      <c r="F238" s="23" t="s">
        <v>28</v>
      </c>
      <c r="G238" s="13">
        <f>'[9]АО КЭС'!E243</f>
        <v>0</v>
      </c>
      <c r="H238" s="23" t="s">
        <v>28</v>
      </c>
      <c r="I238" s="23">
        <v>0</v>
      </c>
      <c r="J238" s="23" t="s">
        <v>28</v>
      </c>
      <c r="K238" s="23">
        <v>0</v>
      </c>
      <c r="L238" s="23" t="s">
        <v>28</v>
      </c>
      <c r="M238" s="23">
        <v>0</v>
      </c>
      <c r="N238" s="23" t="s">
        <v>28</v>
      </c>
      <c r="O238" s="23">
        <v>0</v>
      </c>
      <c r="P238" s="23" t="s">
        <v>28</v>
      </c>
      <c r="Q238" s="23">
        <v>0</v>
      </c>
      <c r="R238" s="23" t="s">
        <v>28</v>
      </c>
      <c r="S238" s="13">
        <f t="shared" si="28"/>
        <v>0</v>
      </c>
    </row>
    <row r="239" spans="1:19" s="9" customFormat="1" x14ac:dyDescent="0.25">
      <c r="A239" s="10" t="s">
        <v>385</v>
      </c>
      <c r="B239" s="18" t="s">
        <v>386</v>
      </c>
      <c r="C239" s="12" t="s">
        <v>27</v>
      </c>
      <c r="D239" s="23" t="s">
        <v>28</v>
      </c>
      <c r="E239" s="23" t="s">
        <v>28</v>
      </c>
      <c r="F239" s="23" t="s">
        <v>28</v>
      </c>
      <c r="G239" s="13">
        <f>'[9]АО КЭС'!E244</f>
        <v>0</v>
      </c>
      <c r="H239" s="23" t="s">
        <v>28</v>
      </c>
      <c r="I239" s="23">
        <v>0</v>
      </c>
      <c r="J239" s="23" t="s">
        <v>28</v>
      </c>
      <c r="K239" s="23">
        <v>0</v>
      </c>
      <c r="L239" s="23" t="s">
        <v>28</v>
      </c>
      <c r="M239" s="23">
        <v>0</v>
      </c>
      <c r="N239" s="23" t="s">
        <v>28</v>
      </c>
      <c r="O239" s="23">
        <v>0</v>
      </c>
      <c r="P239" s="23" t="s">
        <v>28</v>
      </c>
      <c r="Q239" s="23">
        <v>0</v>
      </c>
      <c r="R239" s="23" t="s">
        <v>28</v>
      </c>
      <c r="S239" s="13">
        <f t="shared" si="28"/>
        <v>0</v>
      </c>
    </row>
    <row r="240" spans="1:19" s="9" customFormat="1" x14ac:dyDescent="0.25">
      <c r="A240" s="10" t="s">
        <v>387</v>
      </c>
      <c r="B240" s="18" t="s">
        <v>388</v>
      </c>
      <c r="C240" s="12" t="s">
        <v>27</v>
      </c>
      <c r="D240" s="23">
        <v>6.3340000000000032</v>
      </c>
      <c r="E240" s="23">
        <v>4.399999999998272E-2</v>
      </c>
      <c r="F240" s="23">
        <v>3.999999999999998E-2</v>
      </c>
      <c r="G240" s="13">
        <f>'[9]АО КЭС'!E245</f>
        <v>3.0000470000000001E-2</v>
      </c>
      <c r="H240" s="23">
        <v>3.999999999999998E-2</v>
      </c>
      <c r="I240" s="23">
        <f>'[10]11.БДДС (ДПН)'!R298/1000</f>
        <v>0</v>
      </c>
      <c r="J240" s="23">
        <v>3.999999999999998E-2</v>
      </c>
      <c r="K240" s="23">
        <f>'[10]11.БДДС (ДПН)'!BF298/1000</f>
        <v>0</v>
      </c>
      <c r="L240" s="23">
        <v>3.999999999999998E-2</v>
      </c>
      <c r="M240" s="23">
        <f>'[10]11.БДДС (ДПН)'!BL298/1000</f>
        <v>0</v>
      </c>
      <c r="N240" s="23">
        <v>3.999999999999998E-2</v>
      </c>
      <c r="O240" s="23">
        <f>'[10]11.БДДС (ДПН)'!BR298/1000</f>
        <v>0</v>
      </c>
      <c r="P240" s="23">
        <v>3.999999999999998E-2</v>
      </c>
      <c r="Q240" s="23">
        <f>'[10]11.БДДС (ДПН)'!BX298/1000</f>
        <v>0</v>
      </c>
      <c r="R240" s="23">
        <v>0.1999999999999999</v>
      </c>
      <c r="S240" s="13">
        <f t="shared" si="28"/>
        <v>0</v>
      </c>
    </row>
    <row r="241" spans="1:19" s="9" customFormat="1" x14ac:dyDescent="0.25">
      <c r="A241" s="10" t="s">
        <v>389</v>
      </c>
      <c r="B241" s="11" t="s">
        <v>390</v>
      </c>
      <c r="C241" s="12" t="s">
        <v>27</v>
      </c>
      <c r="D241" s="23" t="s">
        <v>28</v>
      </c>
      <c r="E241" s="23" t="s">
        <v>28</v>
      </c>
      <c r="F241" s="23" t="s">
        <v>28</v>
      </c>
      <c r="G241" s="13">
        <f>'[9]АО КЭС'!E246</f>
        <v>169.79039714000001</v>
      </c>
      <c r="H241" s="23" t="s">
        <v>28</v>
      </c>
      <c r="I241" s="23">
        <f>'[10]11.БДДС (ДПН)'!R299/1000</f>
        <v>188.988</v>
      </c>
      <c r="J241" s="23" t="s">
        <v>28</v>
      </c>
      <c r="K241" s="23">
        <f>'[10]11.БДДС (ДПН)'!BF299/1000</f>
        <v>163.715</v>
      </c>
      <c r="L241" s="23" t="s">
        <v>28</v>
      </c>
      <c r="M241" s="23">
        <f>'[10]11.БДДС (ДПН)'!BL299/1000</f>
        <v>151.77699999999999</v>
      </c>
      <c r="N241" s="23" t="s">
        <v>28</v>
      </c>
      <c r="O241" s="23">
        <f>'[10]11.БДДС (ДПН)'!BR299/1000</f>
        <v>130.834</v>
      </c>
      <c r="P241" s="23" t="s">
        <v>28</v>
      </c>
      <c r="Q241" s="23">
        <f>'[10]11.БДДС (ДПН)'!BX299/1000</f>
        <v>130.834</v>
      </c>
      <c r="R241" s="23" t="s">
        <v>28</v>
      </c>
      <c r="S241" s="13">
        <f t="shared" si="28"/>
        <v>766.14799999999991</v>
      </c>
    </row>
    <row r="242" spans="1:19" s="9" customFormat="1" x14ac:dyDescent="0.25">
      <c r="A242" s="10" t="s">
        <v>391</v>
      </c>
      <c r="B242" s="18" t="s">
        <v>392</v>
      </c>
      <c r="C242" s="12" t="s">
        <v>27</v>
      </c>
      <c r="D242" s="23" t="s">
        <v>28</v>
      </c>
      <c r="E242" s="23" t="s">
        <v>28</v>
      </c>
      <c r="F242" s="23" t="s">
        <v>28</v>
      </c>
      <c r="G242" s="13">
        <f>'[9]АО КЭС'!E247</f>
        <v>0</v>
      </c>
      <c r="H242" s="23" t="s">
        <v>28</v>
      </c>
      <c r="I242" s="23">
        <v>0</v>
      </c>
      <c r="J242" s="23" t="s">
        <v>28</v>
      </c>
      <c r="K242" s="23">
        <v>0</v>
      </c>
      <c r="L242" s="23" t="s">
        <v>28</v>
      </c>
      <c r="M242" s="23">
        <v>0</v>
      </c>
      <c r="N242" s="23" t="s">
        <v>28</v>
      </c>
      <c r="O242" s="23">
        <v>0</v>
      </c>
      <c r="P242" s="23" t="s">
        <v>28</v>
      </c>
      <c r="Q242" s="23">
        <v>0</v>
      </c>
      <c r="R242" s="23" t="s">
        <v>28</v>
      </c>
      <c r="S242" s="13">
        <f t="shared" si="28"/>
        <v>0</v>
      </c>
    </row>
    <row r="243" spans="1:19" s="9" customFormat="1" x14ac:dyDescent="0.25">
      <c r="A243" s="10" t="s">
        <v>393</v>
      </c>
      <c r="B243" s="17" t="s">
        <v>370</v>
      </c>
      <c r="C243" s="12" t="s">
        <v>27</v>
      </c>
      <c r="D243" s="23" t="s">
        <v>28</v>
      </c>
      <c r="E243" s="23" t="s">
        <v>28</v>
      </c>
      <c r="F243" s="23" t="s">
        <v>28</v>
      </c>
      <c r="G243" s="13">
        <f>'[9]АО КЭС'!E248</f>
        <v>0</v>
      </c>
      <c r="H243" s="23" t="s">
        <v>28</v>
      </c>
      <c r="I243" s="23">
        <v>0</v>
      </c>
      <c r="J243" s="23" t="s">
        <v>28</v>
      </c>
      <c r="K243" s="23">
        <v>0</v>
      </c>
      <c r="L243" s="23" t="s">
        <v>28</v>
      </c>
      <c r="M243" s="23">
        <v>0</v>
      </c>
      <c r="N243" s="23" t="s">
        <v>28</v>
      </c>
      <c r="O243" s="23">
        <v>0</v>
      </c>
      <c r="P243" s="23" t="s">
        <v>28</v>
      </c>
      <c r="Q243" s="23">
        <v>0</v>
      </c>
      <c r="R243" s="23" t="s">
        <v>28</v>
      </c>
      <c r="S243" s="13">
        <f t="shared" si="28"/>
        <v>0</v>
      </c>
    </row>
    <row r="244" spans="1:19" s="9" customFormat="1" x14ac:dyDescent="0.25">
      <c r="A244" s="10" t="s">
        <v>394</v>
      </c>
      <c r="B244" s="17" t="s">
        <v>372</v>
      </c>
      <c r="C244" s="12" t="s">
        <v>27</v>
      </c>
      <c r="D244" s="23" t="s">
        <v>28</v>
      </c>
      <c r="E244" s="23" t="s">
        <v>28</v>
      </c>
      <c r="F244" s="23" t="s">
        <v>28</v>
      </c>
      <c r="G244" s="13">
        <f>'[9]АО КЭС'!E249</f>
        <v>0</v>
      </c>
      <c r="H244" s="23" t="s">
        <v>28</v>
      </c>
      <c r="I244" s="23">
        <v>0</v>
      </c>
      <c r="J244" s="23" t="s">
        <v>28</v>
      </c>
      <c r="K244" s="23">
        <v>0</v>
      </c>
      <c r="L244" s="23" t="s">
        <v>28</v>
      </c>
      <c r="M244" s="23">
        <v>0</v>
      </c>
      <c r="N244" s="23" t="s">
        <v>28</v>
      </c>
      <c r="O244" s="23">
        <v>0</v>
      </c>
      <c r="P244" s="23" t="s">
        <v>28</v>
      </c>
      <c r="Q244" s="23">
        <v>0</v>
      </c>
      <c r="R244" s="23" t="s">
        <v>28</v>
      </c>
      <c r="S244" s="13">
        <f t="shared" si="28"/>
        <v>0</v>
      </c>
    </row>
    <row r="245" spans="1:19" s="9" customFormat="1" x14ac:dyDescent="0.25">
      <c r="A245" s="10" t="s">
        <v>395</v>
      </c>
      <c r="B245" s="17" t="s">
        <v>374</v>
      </c>
      <c r="C245" s="12" t="s">
        <v>27</v>
      </c>
      <c r="D245" s="23" t="s">
        <v>28</v>
      </c>
      <c r="E245" s="23" t="s">
        <v>28</v>
      </c>
      <c r="F245" s="23" t="s">
        <v>28</v>
      </c>
      <c r="G245" s="13">
        <f>'[9]АО КЭС'!E250</f>
        <v>0</v>
      </c>
      <c r="H245" s="23" t="s">
        <v>28</v>
      </c>
      <c r="I245" s="23">
        <v>0</v>
      </c>
      <c r="J245" s="23" t="s">
        <v>28</v>
      </c>
      <c r="K245" s="23">
        <v>0</v>
      </c>
      <c r="L245" s="23" t="s">
        <v>28</v>
      </c>
      <c r="M245" s="23">
        <v>0</v>
      </c>
      <c r="N245" s="23" t="s">
        <v>28</v>
      </c>
      <c r="O245" s="23">
        <v>0</v>
      </c>
      <c r="P245" s="23" t="s">
        <v>28</v>
      </c>
      <c r="Q245" s="23">
        <v>0</v>
      </c>
      <c r="R245" s="23" t="s">
        <v>28</v>
      </c>
      <c r="S245" s="13">
        <f t="shared" si="28"/>
        <v>0</v>
      </c>
    </row>
    <row r="246" spans="1:19" s="9" customFormat="1" x14ac:dyDescent="0.25">
      <c r="A246" s="10" t="s">
        <v>396</v>
      </c>
      <c r="B246" s="18" t="s">
        <v>251</v>
      </c>
      <c r="C246" s="12" t="s">
        <v>27</v>
      </c>
      <c r="D246" s="23" t="s">
        <v>28</v>
      </c>
      <c r="E246" s="23" t="s">
        <v>28</v>
      </c>
      <c r="F246" s="23" t="s">
        <v>28</v>
      </c>
      <c r="G246" s="13">
        <f>'[9]АО КЭС'!E251</f>
        <v>169.79039714000001</v>
      </c>
      <c r="H246" s="23" t="s">
        <v>28</v>
      </c>
      <c r="I246" s="23">
        <f>'[10]11.БДДС (ДПН)'!R300/1000</f>
        <v>188.988</v>
      </c>
      <c r="J246" s="23" t="s">
        <v>28</v>
      </c>
      <c r="K246" s="23">
        <f>'[10]11.БДДС (ДПН)'!BF300/1000</f>
        <v>163.715</v>
      </c>
      <c r="L246" s="23" t="s">
        <v>28</v>
      </c>
      <c r="M246" s="23">
        <f>'[10]11.БДДС (ДПН)'!BL300/1000</f>
        <v>151.77699999999999</v>
      </c>
      <c r="N246" s="23" t="s">
        <v>28</v>
      </c>
      <c r="O246" s="23">
        <f>'[10]11.БДДС (ДПН)'!BR300/1000</f>
        <v>130.834</v>
      </c>
      <c r="P246" s="23" t="s">
        <v>28</v>
      </c>
      <c r="Q246" s="23">
        <f>'[10]11.БДДС (ДПН)'!BX300/1000</f>
        <v>130.834</v>
      </c>
      <c r="R246" s="23" t="s">
        <v>28</v>
      </c>
      <c r="S246" s="13">
        <f t="shared" si="28"/>
        <v>766.14799999999991</v>
      </c>
    </row>
    <row r="247" spans="1:19" s="9" customFormat="1" x14ac:dyDescent="0.25">
      <c r="A247" s="10" t="s">
        <v>397</v>
      </c>
      <c r="B247" s="18" t="s">
        <v>398</v>
      </c>
      <c r="C247" s="12" t="s">
        <v>27</v>
      </c>
      <c r="D247" s="23" t="s">
        <v>28</v>
      </c>
      <c r="E247" s="23" t="s">
        <v>28</v>
      </c>
      <c r="F247" s="23" t="s">
        <v>28</v>
      </c>
      <c r="G247" s="13">
        <f>'[9]АО КЭС'!E252</f>
        <v>0</v>
      </c>
      <c r="H247" s="23" t="s">
        <v>28</v>
      </c>
      <c r="I247" s="23">
        <f>I241-I246</f>
        <v>0</v>
      </c>
      <c r="J247" s="23" t="s">
        <v>28</v>
      </c>
      <c r="K247" s="23">
        <f>K241-K246</f>
        <v>0</v>
      </c>
      <c r="L247" s="23" t="s">
        <v>28</v>
      </c>
      <c r="M247" s="23">
        <f>M241-M246</f>
        <v>0</v>
      </c>
      <c r="N247" s="23" t="s">
        <v>28</v>
      </c>
      <c r="O247" s="23">
        <f>O241-O246</f>
        <v>0</v>
      </c>
      <c r="P247" s="23" t="s">
        <v>28</v>
      </c>
      <c r="Q247" s="23">
        <f>Q241-Q246</f>
        <v>0</v>
      </c>
      <c r="R247" s="23" t="s">
        <v>28</v>
      </c>
      <c r="S247" s="13">
        <f t="shared" si="28"/>
        <v>0</v>
      </c>
    </row>
    <row r="248" spans="1:19" s="9" customFormat="1" ht="31.5" x14ac:dyDescent="0.25">
      <c r="A248" s="10" t="s">
        <v>399</v>
      </c>
      <c r="B248" s="11" t="s">
        <v>400</v>
      </c>
      <c r="C248" s="12" t="s">
        <v>27</v>
      </c>
      <c r="D248" s="23">
        <v>42.315000000000055</v>
      </c>
      <c r="E248" s="23">
        <v>482.1759999999997</v>
      </c>
      <c r="F248" s="23">
        <v>324.82279999999992</v>
      </c>
      <c r="G248" s="23">
        <f>G173-G191</f>
        <v>327.52112572999954</v>
      </c>
      <c r="H248" s="23">
        <v>329.39319999999975</v>
      </c>
      <c r="I248" s="23">
        <f>I173-I191</f>
        <v>345.88386789110882</v>
      </c>
      <c r="J248" s="23">
        <v>318.11899999999969</v>
      </c>
      <c r="K248" s="23">
        <f>K173-K191</f>
        <v>462.49427635940833</v>
      </c>
      <c r="L248" s="23">
        <v>358.08839999999964</v>
      </c>
      <c r="M248" s="23">
        <f>M173-M191</f>
        <v>450.37216869049962</v>
      </c>
      <c r="N248" s="23">
        <v>194.94560000000047</v>
      </c>
      <c r="O248" s="23">
        <f>O173-O191</f>
        <v>432.9122158145542</v>
      </c>
      <c r="P248" s="23">
        <v>194.94560000000047</v>
      </c>
      <c r="Q248" s="23">
        <f>Q173-Q191</f>
        <v>433.96316067848215</v>
      </c>
      <c r="R248" s="13">
        <v>1395.4918</v>
      </c>
      <c r="S248" s="13">
        <f t="shared" si="28"/>
        <v>2125.6256894340531</v>
      </c>
    </row>
    <row r="249" spans="1:19" s="9" customFormat="1" ht="31.5" x14ac:dyDescent="0.25">
      <c r="A249" s="10" t="s">
        <v>401</v>
      </c>
      <c r="B249" s="11" t="s">
        <v>402</v>
      </c>
      <c r="C249" s="12" t="s">
        <v>27</v>
      </c>
      <c r="D249" s="23">
        <v>-115.621</v>
      </c>
      <c r="E249" s="23">
        <v>-161.47</v>
      </c>
      <c r="F249" s="23">
        <v>-269.51599999999996</v>
      </c>
      <c r="G249" s="23">
        <f>G209-G216</f>
        <v>-244.61183973000007</v>
      </c>
      <c r="H249" s="23">
        <v>-239.53299999999999</v>
      </c>
      <c r="I249" s="23">
        <f>I209-I216</f>
        <v>-239.44074000000001</v>
      </c>
      <c r="J249" s="23">
        <v>-243.75</v>
      </c>
      <c r="K249" s="23">
        <f>K209-K216</f>
        <v>-293.21347000000003</v>
      </c>
      <c r="L249" s="23">
        <v>-248.07000000000002</v>
      </c>
      <c r="M249" s="23">
        <f>M209-M216</f>
        <v>-298.39720999999997</v>
      </c>
      <c r="N249" s="23">
        <v>-251.99299999999999</v>
      </c>
      <c r="O249" s="23">
        <f>O209-O216</f>
        <v>-303.10452999999995</v>
      </c>
      <c r="P249" s="23">
        <v>-251.99299999999999</v>
      </c>
      <c r="Q249" s="23">
        <f>Q209-Q216</f>
        <v>-303.10424999999998</v>
      </c>
      <c r="R249" s="13">
        <v>-1235.3389999999999</v>
      </c>
      <c r="S249" s="13">
        <f t="shared" si="28"/>
        <v>-1437.2601999999997</v>
      </c>
    </row>
    <row r="250" spans="1:19" s="9" customFormat="1" x14ac:dyDescent="0.25">
      <c r="A250" s="10" t="s">
        <v>403</v>
      </c>
      <c r="B250" s="18" t="s">
        <v>404</v>
      </c>
      <c r="C250" s="12" t="s">
        <v>27</v>
      </c>
      <c r="D250" s="23">
        <v>-115.621</v>
      </c>
      <c r="E250" s="23">
        <v>-161.47</v>
      </c>
      <c r="F250" s="23">
        <v>-270.11599999999999</v>
      </c>
      <c r="G250" s="23">
        <f>G249</f>
        <v>-244.61183973000007</v>
      </c>
      <c r="H250" s="23">
        <v>-240.13299999999998</v>
      </c>
      <c r="I250" s="23">
        <f>I249</f>
        <v>-239.44074000000001</v>
      </c>
      <c r="J250" s="23">
        <v>-244.35</v>
      </c>
      <c r="K250" s="23">
        <f>K249</f>
        <v>-293.21347000000003</v>
      </c>
      <c r="L250" s="23">
        <v>-248.67000000000002</v>
      </c>
      <c r="M250" s="23">
        <f>M249</f>
        <v>-298.39720999999997</v>
      </c>
      <c r="N250" s="23">
        <v>-252.59299999999999</v>
      </c>
      <c r="O250" s="23">
        <f>O249</f>
        <v>-303.10452999999995</v>
      </c>
      <c r="P250" s="23">
        <v>-252.59299999999999</v>
      </c>
      <c r="Q250" s="23">
        <f>Q249</f>
        <v>-303.10424999999998</v>
      </c>
      <c r="R250" s="13">
        <v>-1238.3389999999999</v>
      </c>
      <c r="S250" s="13">
        <f t="shared" si="28"/>
        <v>-1437.2601999999997</v>
      </c>
    </row>
    <row r="251" spans="1:19" s="9" customFormat="1" x14ac:dyDescent="0.25">
      <c r="A251" s="10" t="s">
        <v>405</v>
      </c>
      <c r="B251" s="18" t="s">
        <v>406</v>
      </c>
      <c r="C251" s="12" t="s">
        <v>27</v>
      </c>
      <c r="D251" s="23" t="s">
        <v>28</v>
      </c>
      <c r="E251" s="23" t="s">
        <v>28</v>
      </c>
      <c r="F251" s="23">
        <v>0.6</v>
      </c>
      <c r="G251" s="23">
        <v>0</v>
      </c>
      <c r="H251" s="23">
        <v>0.6</v>
      </c>
      <c r="I251" s="23">
        <v>0</v>
      </c>
      <c r="J251" s="23">
        <v>0.6</v>
      </c>
      <c r="K251" s="23">
        <v>0</v>
      </c>
      <c r="L251" s="23">
        <v>0.6</v>
      </c>
      <c r="M251" s="23">
        <v>0</v>
      </c>
      <c r="N251" s="23">
        <v>0.6</v>
      </c>
      <c r="O251" s="23">
        <v>0</v>
      </c>
      <c r="P251" s="23">
        <v>0.6</v>
      </c>
      <c r="Q251" s="23">
        <v>0</v>
      </c>
      <c r="R251" s="23">
        <v>3</v>
      </c>
      <c r="S251" s="13">
        <f t="shared" si="28"/>
        <v>0</v>
      </c>
    </row>
    <row r="252" spans="1:19" s="9" customFormat="1" ht="31.5" x14ac:dyDescent="0.25">
      <c r="A252" s="10" t="s">
        <v>407</v>
      </c>
      <c r="B252" s="11" t="s">
        <v>408</v>
      </c>
      <c r="C252" s="12" t="s">
        <v>27</v>
      </c>
      <c r="D252" s="23">
        <v>43.823000000000036</v>
      </c>
      <c r="E252" s="23">
        <v>-60.126000000000033</v>
      </c>
      <c r="F252" s="23">
        <v>0.18</v>
      </c>
      <c r="G252" s="23">
        <f>G228-G241</f>
        <v>-124.39427874</v>
      </c>
      <c r="H252" s="23">
        <v>0.13999999999999999</v>
      </c>
      <c r="I252" s="23">
        <f>I228-I241</f>
        <v>-188.98172</v>
      </c>
      <c r="J252" s="23">
        <v>0.24</v>
      </c>
      <c r="K252" s="23">
        <f>K228-K241</f>
        <v>-163.71337</v>
      </c>
      <c r="L252" s="23">
        <v>0.24</v>
      </c>
      <c r="M252" s="23">
        <f>M228-M241</f>
        <v>-151.77529999999999</v>
      </c>
      <c r="N252" s="23">
        <v>0.24</v>
      </c>
      <c r="O252" s="23">
        <f>O228-O241</f>
        <v>-130.83223000000001</v>
      </c>
      <c r="P252" s="23">
        <v>0.24</v>
      </c>
      <c r="Q252" s="23">
        <f>Q228-Q241</f>
        <v>-130.83216000000002</v>
      </c>
      <c r="R252" s="23">
        <v>1.1000000000000001</v>
      </c>
      <c r="S252" s="13">
        <f t="shared" si="28"/>
        <v>-766.13477999999998</v>
      </c>
    </row>
    <row r="253" spans="1:19" s="9" customFormat="1" x14ac:dyDescent="0.25">
      <c r="A253" s="10" t="s">
        <v>409</v>
      </c>
      <c r="B253" s="18" t="s">
        <v>410</v>
      </c>
      <c r="C253" s="12" t="s">
        <v>27</v>
      </c>
      <c r="D253" s="23" t="s">
        <v>28</v>
      </c>
      <c r="E253" s="23" t="s">
        <v>28</v>
      </c>
      <c r="F253" s="23" t="s">
        <v>28</v>
      </c>
      <c r="G253" s="23">
        <f>G230-G242</f>
        <v>0</v>
      </c>
      <c r="H253" s="23" t="s">
        <v>28</v>
      </c>
      <c r="I253" s="23">
        <f>I230-I242</f>
        <v>0</v>
      </c>
      <c r="J253" s="23" t="s">
        <v>28</v>
      </c>
      <c r="K253" s="23">
        <f>K230-K242</f>
        <v>0</v>
      </c>
      <c r="L253" s="23" t="s">
        <v>28</v>
      </c>
      <c r="M253" s="23">
        <f>M230-M242</f>
        <v>0</v>
      </c>
      <c r="N253" s="23" t="s">
        <v>28</v>
      </c>
      <c r="O253" s="23">
        <f>O230-O242</f>
        <v>0</v>
      </c>
      <c r="P253" s="23" t="s">
        <v>28</v>
      </c>
      <c r="Q253" s="23">
        <f>Q230-Q242</f>
        <v>0</v>
      </c>
      <c r="R253" s="23" t="s">
        <v>28</v>
      </c>
      <c r="S253" s="13">
        <f t="shared" si="28"/>
        <v>0</v>
      </c>
    </row>
    <row r="254" spans="1:19" s="9" customFormat="1" x14ac:dyDescent="0.25">
      <c r="A254" s="10" t="s">
        <v>411</v>
      </c>
      <c r="B254" s="18" t="s">
        <v>412</v>
      </c>
      <c r="C254" s="12" t="s">
        <v>27</v>
      </c>
      <c r="D254" s="23" t="s">
        <v>28</v>
      </c>
      <c r="E254" s="23" t="s">
        <v>28</v>
      </c>
      <c r="F254" s="23" t="s">
        <v>28</v>
      </c>
      <c r="G254" s="23">
        <f>G252-G253</f>
        <v>-124.39427874</v>
      </c>
      <c r="H254" s="23" t="s">
        <v>28</v>
      </c>
      <c r="I254" s="23">
        <f>I252-I253</f>
        <v>-188.98172</v>
      </c>
      <c r="J254" s="23" t="s">
        <v>28</v>
      </c>
      <c r="K254" s="23">
        <f>K252-K253</f>
        <v>-163.71337</v>
      </c>
      <c r="L254" s="23" t="s">
        <v>28</v>
      </c>
      <c r="M254" s="23">
        <f>M252-M253</f>
        <v>-151.77529999999999</v>
      </c>
      <c r="N254" s="23" t="s">
        <v>28</v>
      </c>
      <c r="O254" s="23">
        <f>O252-O253</f>
        <v>-130.83223000000001</v>
      </c>
      <c r="P254" s="23" t="s">
        <v>28</v>
      </c>
      <c r="Q254" s="23">
        <f>Q252-Q253</f>
        <v>-130.83216000000002</v>
      </c>
      <c r="R254" s="23" t="s">
        <v>28</v>
      </c>
      <c r="S254" s="13">
        <f t="shared" si="28"/>
        <v>-766.13477999999998</v>
      </c>
    </row>
    <row r="255" spans="1:19" s="9" customFormat="1" x14ac:dyDescent="0.25">
      <c r="A255" s="10" t="s">
        <v>413</v>
      </c>
      <c r="B255" s="11" t="s">
        <v>414</v>
      </c>
      <c r="C255" s="12" t="s">
        <v>27</v>
      </c>
      <c r="D255" s="23" t="s">
        <v>28</v>
      </c>
      <c r="E255" s="23" t="s">
        <v>28</v>
      </c>
      <c r="F255" s="23" t="s">
        <v>28</v>
      </c>
      <c r="G255" s="23">
        <v>0</v>
      </c>
      <c r="H255" s="23" t="s">
        <v>28</v>
      </c>
      <c r="I255" s="23">
        <v>0</v>
      </c>
      <c r="J255" s="23" t="s">
        <v>28</v>
      </c>
      <c r="K255" s="23">
        <v>0</v>
      </c>
      <c r="L255" s="23" t="s">
        <v>28</v>
      </c>
      <c r="M255" s="23">
        <v>0</v>
      </c>
      <c r="N255" s="23" t="s">
        <v>28</v>
      </c>
      <c r="O255" s="23">
        <v>0</v>
      </c>
      <c r="P255" s="23" t="s">
        <v>28</v>
      </c>
      <c r="Q255" s="23">
        <v>0</v>
      </c>
      <c r="R255" s="23" t="s">
        <v>28</v>
      </c>
      <c r="S255" s="13">
        <f t="shared" si="28"/>
        <v>0</v>
      </c>
    </row>
    <row r="256" spans="1:19" s="9" customFormat="1" ht="24.75" customHeight="1" x14ac:dyDescent="0.25">
      <c r="A256" s="10" t="s">
        <v>415</v>
      </c>
      <c r="B256" s="11" t="s">
        <v>416</v>
      </c>
      <c r="C256" s="12" t="s">
        <v>27</v>
      </c>
      <c r="D256" s="23">
        <v>-29.482999999999905</v>
      </c>
      <c r="E256" s="23">
        <v>260.57999999999964</v>
      </c>
      <c r="F256" s="23">
        <v>55.486799999999953</v>
      </c>
      <c r="G256" s="23">
        <f>G248+G249+G252</f>
        <v>-41.484992740000536</v>
      </c>
      <c r="H256" s="23">
        <v>90.000199999999765</v>
      </c>
      <c r="I256" s="23">
        <f>I248+I249+I252</f>
        <v>-82.53859210889118</v>
      </c>
      <c r="J256" s="23">
        <v>74.608999999999682</v>
      </c>
      <c r="K256" s="23">
        <f>K248+K249+K252</f>
        <v>5.5674363594083047</v>
      </c>
      <c r="L256" s="23">
        <v>110.25839999999961</v>
      </c>
      <c r="M256" s="23">
        <f>M248+M249+M252</f>
        <v>0.19965869049966045</v>
      </c>
      <c r="N256" s="23">
        <v>-56.807399999999525</v>
      </c>
      <c r="O256" s="23">
        <f>O248+O249+O252</f>
        <v>-1.0245441854457624</v>
      </c>
      <c r="P256" s="23">
        <v>-56.807399999999525</v>
      </c>
      <c r="Q256" s="23">
        <f>Q248+Q249+Q252</f>
        <v>2.6750678482159174E-2</v>
      </c>
      <c r="R256" s="23">
        <v>161.25280000000006</v>
      </c>
      <c r="S256" s="13">
        <f t="shared" si="28"/>
        <v>-77.769290565946818</v>
      </c>
    </row>
    <row r="257" spans="1:19" s="9" customFormat="1" x14ac:dyDescent="0.25">
      <c r="A257" s="10" t="s">
        <v>417</v>
      </c>
      <c r="B257" s="11" t="s">
        <v>418</v>
      </c>
      <c r="C257" s="12" t="s">
        <v>27</v>
      </c>
      <c r="D257" s="23">
        <v>32.503999999999998</v>
      </c>
      <c r="E257" s="23">
        <v>3.0210000000000932</v>
      </c>
      <c r="F257" s="23">
        <v>263.60099999999971</v>
      </c>
      <c r="G257" s="13">
        <f>'[9]АО КЭС'!E262</f>
        <v>263.601</v>
      </c>
      <c r="H257" s="23">
        <v>319.08779999999967</v>
      </c>
      <c r="I257" s="23">
        <f>'[10]11.БДДС (ДПН)'!R19/1000</f>
        <v>82.638305609412981</v>
      </c>
      <c r="J257" s="23">
        <v>409.08799999999945</v>
      </c>
      <c r="K257" s="23">
        <f>'[10]11.БДДС (ДПН)'!BF19/1000</f>
        <v>9.9713500521698736E-2</v>
      </c>
      <c r="L257" s="23">
        <v>483.69699999999915</v>
      </c>
      <c r="M257" s="23">
        <f>'[10]11.БДДС (ДПН)'!BL19/1000</f>
        <v>5.6671498599298937</v>
      </c>
      <c r="N257" s="23">
        <v>593.9553999999988</v>
      </c>
      <c r="O257" s="23">
        <f>'[10]11.БДДС (ДПН)'!BR19/1000</f>
        <v>5.8668085504295018</v>
      </c>
      <c r="P257" s="23">
        <v>537.14799999999923</v>
      </c>
      <c r="Q257" s="23">
        <f>'[10]11.БДДС (ДПН)'!BX19/1000</f>
        <v>4.842264364983901</v>
      </c>
      <c r="R257" s="23">
        <v>319.08779999999967</v>
      </c>
      <c r="S257" s="23">
        <f>I257</f>
        <v>82.638305609412981</v>
      </c>
    </row>
    <row r="258" spans="1:19" s="9" customFormat="1" x14ac:dyDescent="0.25">
      <c r="A258" s="10" t="s">
        <v>419</v>
      </c>
      <c r="B258" s="11" t="s">
        <v>420</v>
      </c>
      <c r="C258" s="12" t="s">
        <v>27</v>
      </c>
      <c r="D258" s="23">
        <v>3.0210000000000932</v>
      </c>
      <c r="E258" s="23">
        <v>263.60099999999971</v>
      </c>
      <c r="F258" s="23">
        <v>319.08779999999967</v>
      </c>
      <c r="G258" s="23">
        <f>G256+G257</f>
        <v>222.11600725999946</v>
      </c>
      <c r="H258" s="23">
        <v>409.08799999999945</v>
      </c>
      <c r="I258" s="23">
        <f>I256+I257</f>
        <v>9.9713500521801279E-2</v>
      </c>
      <c r="J258" s="23">
        <v>483.69699999999915</v>
      </c>
      <c r="K258" s="23">
        <f>K256+K257</f>
        <v>5.6671498599300039</v>
      </c>
      <c r="L258" s="23">
        <v>593.9553999999988</v>
      </c>
      <c r="M258" s="23">
        <f>M256+M257</f>
        <v>5.8668085504295542</v>
      </c>
      <c r="N258" s="23">
        <v>537.14799999999923</v>
      </c>
      <c r="O258" s="23">
        <f>O256+O257</f>
        <v>4.8422643649837394</v>
      </c>
      <c r="P258" s="23">
        <v>480.34059999999971</v>
      </c>
      <c r="Q258" s="23">
        <f>Q256+Q257</f>
        <v>4.8690150434660602</v>
      </c>
      <c r="R258" s="23">
        <v>480.34059999999999</v>
      </c>
      <c r="S258" s="23">
        <f>Q258</f>
        <v>4.8690150434660602</v>
      </c>
    </row>
    <row r="259" spans="1:19" s="9" customFormat="1" x14ac:dyDescent="0.25">
      <c r="A259" s="10" t="s">
        <v>421</v>
      </c>
      <c r="B259" s="11" t="s">
        <v>129</v>
      </c>
      <c r="C259" s="12" t="s">
        <v>28</v>
      </c>
      <c r="D259" s="46" t="s">
        <v>130</v>
      </c>
      <c r="E259" s="46" t="s">
        <v>130</v>
      </c>
      <c r="F259" s="46" t="s">
        <v>130</v>
      </c>
      <c r="G259" s="13" t="str">
        <f>'[9]АО КЭС'!E264</f>
        <v>-</v>
      </c>
      <c r="H259" s="46" t="s">
        <v>130</v>
      </c>
      <c r="I259" s="46" t="s">
        <v>130</v>
      </c>
      <c r="J259" s="46" t="s">
        <v>130</v>
      </c>
      <c r="K259" s="46" t="s">
        <v>130</v>
      </c>
      <c r="L259" s="46" t="s">
        <v>130</v>
      </c>
      <c r="M259" s="46" t="s">
        <v>130</v>
      </c>
      <c r="N259" s="46" t="s">
        <v>130</v>
      </c>
      <c r="O259" s="46" t="s">
        <v>130</v>
      </c>
      <c r="P259" s="46" t="s">
        <v>130</v>
      </c>
      <c r="Q259" s="46" t="s">
        <v>130</v>
      </c>
      <c r="R259" s="46" t="s">
        <v>130</v>
      </c>
      <c r="S259" s="46" t="s">
        <v>130</v>
      </c>
    </row>
    <row r="260" spans="1:19" s="9" customFormat="1" x14ac:dyDescent="0.25">
      <c r="A260" s="10" t="s">
        <v>422</v>
      </c>
      <c r="B260" s="18" t="s">
        <v>423</v>
      </c>
      <c r="C260" s="12" t="s">
        <v>27</v>
      </c>
      <c r="D260" s="23">
        <v>675.21</v>
      </c>
      <c r="E260" s="23">
        <v>491.46300000000002</v>
      </c>
      <c r="F260" s="23">
        <v>450</v>
      </c>
      <c r="G260" s="13">
        <f>'[9]АО КЭС'!E265</f>
        <v>583.84293492999996</v>
      </c>
      <c r="H260" s="23">
        <v>430</v>
      </c>
      <c r="I260" s="23">
        <f>'[10]12.Прогнозный баланс'!I36/1000</f>
        <v>595.03769009125119</v>
      </c>
      <c r="J260" s="23">
        <v>309.19600000000003</v>
      </c>
      <c r="K260" s="23">
        <f>'[10]12.Прогнозный баланс'!P36/1000</f>
        <v>546.4467782118453</v>
      </c>
      <c r="L260" s="23">
        <v>215.291</v>
      </c>
      <c r="M260" s="23">
        <f>'[10]12.Прогнозный баланс'!Q36/1000</f>
        <v>544.3615864264159</v>
      </c>
      <c r="N260" s="23">
        <v>298.892</v>
      </c>
      <c r="O260" s="23">
        <f>'[10]12.Прогнозный баланс'!R36/1000</f>
        <v>568.34909177234931</v>
      </c>
      <c r="P260" s="23">
        <v>298.892</v>
      </c>
      <c r="Q260" s="23">
        <f>'[10]12.Прогнозный баланс'!S36/1000</f>
        <v>610.89641524515639</v>
      </c>
      <c r="R260" s="23">
        <v>298.892</v>
      </c>
      <c r="S260" s="23">
        <f>Q260</f>
        <v>610.89641524515639</v>
      </c>
    </row>
    <row r="261" spans="1:19" s="9" customFormat="1" ht="31.5" x14ac:dyDescent="0.25">
      <c r="A261" s="10" t="s">
        <v>424</v>
      </c>
      <c r="B261" s="17" t="s">
        <v>425</v>
      </c>
      <c r="C261" s="12" t="s">
        <v>27</v>
      </c>
      <c r="D261" s="23" t="s">
        <v>28</v>
      </c>
      <c r="E261" s="23" t="s">
        <v>28</v>
      </c>
      <c r="F261" s="23" t="s">
        <v>28</v>
      </c>
      <c r="G261" s="23" t="s">
        <v>28</v>
      </c>
      <c r="H261" s="23" t="s">
        <v>28</v>
      </c>
      <c r="I261" s="23" t="s">
        <v>28</v>
      </c>
      <c r="J261" s="23" t="s">
        <v>28</v>
      </c>
      <c r="K261" s="23" t="s">
        <v>28</v>
      </c>
      <c r="L261" s="23" t="s">
        <v>28</v>
      </c>
      <c r="M261" s="23" t="s">
        <v>28</v>
      </c>
      <c r="N261" s="23" t="s">
        <v>28</v>
      </c>
      <c r="O261" s="23" t="s">
        <v>28</v>
      </c>
      <c r="P261" s="23" t="s">
        <v>28</v>
      </c>
      <c r="Q261" s="23" t="s">
        <v>28</v>
      </c>
      <c r="R261" s="23" t="s">
        <v>28</v>
      </c>
      <c r="S261" s="23" t="str">
        <f t="shared" ref="S261:S311" si="29">Q261</f>
        <v>-</v>
      </c>
    </row>
    <row r="262" spans="1:19" s="9" customFormat="1" x14ac:dyDescent="0.25">
      <c r="A262" s="10" t="s">
        <v>426</v>
      </c>
      <c r="B262" s="19" t="s">
        <v>427</v>
      </c>
      <c r="C262" s="12" t="s">
        <v>27</v>
      </c>
      <c r="D262" s="23" t="s">
        <v>28</v>
      </c>
      <c r="E262" s="23" t="s">
        <v>28</v>
      </c>
      <c r="F262" s="23" t="s">
        <v>28</v>
      </c>
      <c r="G262" s="23" t="s">
        <v>28</v>
      </c>
      <c r="H262" s="23" t="s">
        <v>28</v>
      </c>
      <c r="I262" s="23" t="s">
        <v>28</v>
      </c>
      <c r="J262" s="23" t="s">
        <v>28</v>
      </c>
      <c r="K262" s="23" t="s">
        <v>28</v>
      </c>
      <c r="L262" s="23" t="s">
        <v>28</v>
      </c>
      <c r="M262" s="23" t="s">
        <v>28</v>
      </c>
      <c r="N262" s="23" t="s">
        <v>28</v>
      </c>
      <c r="O262" s="23" t="s">
        <v>28</v>
      </c>
      <c r="P262" s="23" t="s">
        <v>28</v>
      </c>
      <c r="Q262" s="23" t="s">
        <v>28</v>
      </c>
      <c r="R262" s="23" t="s">
        <v>28</v>
      </c>
      <c r="S262" s="23" t="str">
        <f t="shared" si="29"/>
        <v>-</v>
      </c>
    </row>
    <row r="263" spans="1:19" s="9" customFormat="1" ht="31.5" x14ac:dyDescent="0.25">
      <c r="A263" s="10" t="s">
        <v>428</v>
      </c>
      <c r="B263" s="19" t="s">
        <v>32</v>
      </c>
      <c r="C263" s="12" t="s">
        <v>27</v>
      </c>
      <c r="D263" s="23" t="s">
        <v>28</v>
      </c>
      <c r="E263" s="23" t="s">
        <v>28</v>
      </c>
      <c r="F263" s="23" t="s">
        <v>28</v>
      </c>
      <c r="G263" s="23" t="s">
        <v>28</v>
      </c>
      <c r="H263" s="23" t="s">
        <v>28</v>
      </c>
      <c r="I263" s="23" t="s">
        <v>28</v>
      </c>
      <c r="J263" s="23" t="s">
        <v>28</v>
      </c>
      <c r="K263" s="23" t="s">
        <v>28</v>
      </c>
      <c r="L263" s="23" t="s">
        <v>28</v>
      </c>
      <c r="M263" s="23" t="s">
        <v>28</v>
      </c>
      <c r="N263" s="23" t="s">
        <v>28</v>
      </c>
      <c r="O263" s="23" t="s">
        <v>28</v>
      </c>
      <c r="P263" s="23" t="s">
        <v>28</v>
      </c>
      <c r="Q263" s="23" t="s">
        <v>28</v>
      </c>
      <c r="R263" s="23" t="s">
        <v>28</v>
      </c>
      <c r="S263" s="23" t="str">
        <f t="shared" si="29"/>
        <v>-</v>
      </c>
    </row>
    <row r="264" spans="1:19" s="9" customFormat="1" x14ac:dyDescent="0.25">
      <c r="A264" s="10" t="s">
        <v>429</v>
      </c>
      <c r="B264" s="20" t="s">
        <v>427</v>
      </c>
      <c r="C264" s="12" t="s">
        <v>27</v>
      </c>
      <c r="D264" s="23" t="s">
        <v>28</v>
      </c>
      <c r="E264" s="23" t="s">
        <v>28</v>
      </c>
      <c r="F264" s="23" t="s">
        <v>28</v>
      </c>
      <c r="G264" s="23" t="s">
        <v>28</v>
      </c>
      <c r="H264" s="23" t="s">
        <v>28</v>
      </c>
      <c r="I264" s="23" t="s">
        <v>28</v>
      </c>
      <c r="J264" s="23" t="s">
        <v>28</v>
      </c>
      <c r="K264" s="23" t="s">
        <v>28</v>
      </c>
      <c r="L264" s="23" t="s">
        <v>28</v>
      </c>
      <c r="M264" s="23" t="s">
        <v>28</v>
      </c>
      <c r="N264" s="23" t="s">
        <v>28</v>
      </c>
      <c r="O264" s="23" t="s">
        <v>28</v>
      </c>
      <c r="P264" s="23" t="s">
        <v>28</v>
      </c>
      <c r="Q264" s="23" t="s">
        <v>28</v>
      </c>
      <c r="R264" s="23" t="s">
        <v>28</v>
      </c>
      <c r="S264" s="23" t="str">
        <f t="shared" si="29"/>
        <v>-</v>
      </c>
    </row>
    <row r="265" spans="1:19" s="9" customFormat="1" ht="31.5" x14ac:dyDescent="0.25">
      <c r="A265" s="10" t="s">
        <v>430</v>
      </c>
      <c r="B265" s="19" t="s">
        <v>34</v>
      </c>
      <c r="C265" s="12" t="s">
        <v>27</v>
      </c>
      <c r="D265" s="23" t="s">
        <v>28</v>
      </c>
      <c r="E265" s="23" t="s">
        <v>28</v>
      </c>
      <c r="F265" s="23" t="s">
        <v>28</v>
      </c>
      <c r="G265" s="23" t="s">
        <v>28</v>
      </c>
      <c r="H265" s="23" t="s">
        <v>28</v>
      </c>
      <c r="I265" s="23" t="s">
        <v>28</v>
      </c>
      <c r="J265" s="23" t="s">
        <v>28</v>
      </c>
      <c r="K265" s="23" t="s">
        <v>28</v>
      </c>
      <c r="L265" s="23" t="s">
        <v>28</v>
      </c>
      <c r="M265" s="23" t="s">
        <v>28</v>
      </c>
      <c r="N265" s="23" t="s">
        <v>28</v>
      </c>
      <c r="O265" s="23" t="s">
        <v>28</v>
      </c>
      <c r="P265" s="23" t="s">
        <v>28</v>
      </c>
      <c r="Q265" s="23" t="s">
        <v>28</v>
      </c>
      <c r="R265" s="23" t="s">
        <v>28</v>
      </c>
      <c r="S265" s="23" t="str">
        <f t="shared" si="29"/>
        <v>-</v>
      </c>
    </row>
    <row r="266" spans="1:19" s="9" customFormat="1" x14ac:dyDescent="0.25">
      <c r="A266" s="10" t="s">
        <v>431</v>
      </c>
      <c r="B266" s="20" t="s">
        <v>427</v>
      </c>
      <c r="C266" s="12" t="s">
        <v>27</v>
      </c>
      <c r="D266" s="23" t="s">
        <v>28</v>
      </c>
      <c r="E266" s="23" t="s">
        <v>28</v>
      </c>
      <c r="F266" s="23" t="s">
        <v>28</v>
      </c>
      <c r="G266" s="23" t="s">
        <v>28</v>
      </c>
      <c r="H266" s="23" t="s">
        <v>28</v>
      </c>
      <c r="I266" s="23" t="s">
        <v>28</v>
      </c>
      <c r="J266" s="23" t="s">
        <v>28</v>
      </c>
      <c r="K266" s="23" t="s">
        <v>28</v>
      </c>
      <c r="L266" s="23" t="s">
        <v>28</v>
      </c>
      <c r="M266" s="23" t="s">
        <v>28</v>
      </c>
      <c r="N266" s="23" t="s">
        <v>28</v>
      </c>
      <c r="O266" s="23" t="s">
        <v>28</v>
      </c>
      <c r="P266" s="23" t="s">
        <v>28</v>
      </c>
      <c r="Q266" s="23" t="s">
        <v>28</v>
      </c>
      <c r="R266" s="23" t="s">
        <v>28</v>
      </c>
      <c r="S266" s="23" t="str">
        <f t="shared" si="29"/>
        <v>-</v>
      </c>
    </row>
    <row r="267" spans="1:19" s="9" customFormat="1" ht="31.5" x14ac:dyDescent="0.25">
      <c r="A267" s="10" t="s">
        <v>432</v>
      </c>
      <c r="B267" s="19" t="s">
        <v>36</v>
      </c>
      <c r="C267" s="12" t="s">
        <v>27</v>
      </c>
      <c r="D267" s="23" t="s">
        <v>28</v>
      </c>
      <c r="E267" s="23" t="s">
        <v>28</v>
      </c>
      <c r="F267" s="23" t="s">
        <v>28</v>
      </c>
      <c r="G267" s="23" t="s">
        <v>28</v>
      </c>
      <c r="H267" s="23" t="s">
        <v>28</v>
      </c>
      <c r="I267" s="23" t="s">
        <v>28</v>
      </c>
      <c r="J267" s="23" t="s">
        <v>28</v>
      </c>
      <c r="K267" s="23" t="s">
        <v>28</v>
      </c>
      <c r="L267" s="23" t="s">
        <v>28</v>
      </c>
      <c r="M267" s="23" t="s">
        <v>28</v>
      </c>
      <c r="N267" s="23" t="s">
        <v>28</v>
      </c>
      <c r="O267" s="23" t="s">
        <v>28</v>
      </c>
      <c r="P267" s="23" t="s">
        <v>28</v>
      </c>
      <c r="Q267" s="23" t="s">
        <v>28</v>
      </c>
      <c r="R267" s="23" t="s">
        <v>28</v>
      </c>
      <c r="S267" s="23" t="str">
        <f t="shared" si="29"/>
        <v>-</v>
      </c>
    </row>
    <row r="268" spans="1:19" s="9" customFormat="1" x14ac:dyDescent="0.25">
      <c r="A268" s="10" t="s">
        <v>433</v>
      </c>
      <c r="B268" s="20" t="s">
        <v>427</v>
      </c>
      <c r="C268" s="12" t="s">
        <v>27</v>
      </c>
      <c r="D268" s="23" t="s">
        <v>28</v>
      </c>
      <c r="E268" s="23" t="s">
        <v>28</v>
      </c>
      <c r="F268" s="23" t="s">
        <v>28</v>
      </c>
      <c r="G268" s="23" t="s">
        <v>28</v>
      </c>
      <c r="H268" s="23" t="s">
        <v>28</v>
      </c>
      <c r="I268" s="23" t="s">
        <v>28</v>
      </c>
      <c r="J268" s="23" t="s">
        <v>28</v>
      </c>
      <c r="K268" s="23" t="s">
        <v>28</v>
      </c>
      <c r="L268" s="23" t="s">
        <v>28</v>
      </c>
      <c r="M268" s="23" t="s">
        <v>28</v>
      </c>
      <c r="N268" s="23" t="s">
        <v>28</v>
      </c>
      <c r="O268" s="23" t="s">
        <v>28</v>
      </c>
      <c r="P268" s="23" t="s">
        <v>28</v>
      </c>
      <c r="Q268" s="23" t="s">
        <v>28</v>
      </c>
      <c r="R268" s="23" t="s">
        <v>28</v>
      </c>
      <c r="S268" s="23" t="str">
        <f t="shared" si="29"/>
        <v>-</v>
      </c>
    </row>
    <row r="269" spans="1:19" s="9" customFormat="1" x14ac:dyDescent="0.25">
      <c r="A269" s="10" t="s">
        <v>434</v>
      </c>
      <c r="B269" s="17" t="s">
        <v>435</v>
      </c>
      <c r="C269" s="12" t="s">
        <v>27</v>
      </c>
      <c r="D269" s="23" t="s">
        <v>28</v>
      </c>
      <c r="E269" s="23" t="s">
        <v>28</v>
      </c>
      <c r="F269" s="23" t="s">
        <v>28</v>
      </c>
      <c r="G269" s="23" t="s">
        <v>28</v>
      </c>
      <c r="H269" s="23" t="s">
        <v>28</v>
      </c>
      <c r="I269" s="23" t="s">
        <v>28</v>
      </c>
      <c r="J269" s="23" t="s">
        <v>28</v>
      </c>
      <c r="K269" s="23" t="s">
        <v>28</v>
      </c>
      <c r="L269" s="23" t="s">
        <v>28</v>
      </c>
      <c r="M269" s="23" t="s">
        <v>28</v>
      </c>
      <c r="N269" s="23" t="s">
        <v>28</v>
      </c>
      <c r="O269" s="23" t="s">
        <v>28</v>
      </c>
      <c r="P269" s="23" t="s">
        <v>28</v>
      </c>
      <c r="Q269" s="23" t="s">
        <v>28</v>
      </c>
      <c r="R269" s="23" t="s">
        <v>28</v>
      </c>
      <c r="S269" s="23" t="str">
        <f t="shared" si="29"/>
        <v>-</v>
      </c>
    </row>
    <row r="270" spans="1:19" s="9" customFormat="1" x14ac:dyDescent="0.25">
      <c r="A270" s="10" t="s">
        <v>436</v>
      </c>
      <c r="B270" s="19" t="s">
        <v>427</v>
      </c>
      <c r="C270" s="12" t="s">
        <v>27</v>
      </c>
      <c r="D270" s="23" t="s">
        <v>28</v>
      </c>
      <c r="E270" s="23" t="s">
        <v>28</v>
      </c>
      <c r="F270" s="23" t="s">
        <v>28</v>
      </c>
      <c r="G270" s="23" t="s">
        <v>28</v>
      </c>
      <c r="H270" s="23" t="s">
        <v>28</v>
      </c>
      <c r="I270" s="23" t="s">
        <v>28</v>
      </c>
      <c r="J270" s="23" t="s">
        <v>28</v>
      </c>
      <c r="K270" s="23" t="s">
        <v>28</v>
      </c>
      <c r="L270" s="23" t="s">
        <v>28</v>
      </c>
      <c r="M270" s="23" t="s">
        <v>28</v>
      </c>
      <c r="N270" s="23" t="s">
        <v>28</v>
      </c>
      <c r="O270" s="23" t="s">
        <v>28</v>
      </c>
      <c r="P270" s="23" t="s">
        <v>28</v>
      </c>
      <c r="Q270" s="23" t="s">
        <v>28</v>
      </c>
      <c r="R270" s="23" t="s">
        <v>28</v>
      </c>
      <c r="S270" s="23" t="str">
        <f t="shared" si="29"/>
        <v>-</v>
      </c>
    </row>
    <row r="271" spans="1:19" s="9" customFormat="1" x14ac:dyDescent="0.25">
      <c r="A271" s="10" t="s">
        <v>437</v>
      </c>
      <c r="B271" s="16" t="s">
        <v>438</v>
      </c>
      <c r="C271" s="12" t="s">
        <v>27</v>
      </c>
      <c r="D271" s="23">
        <v>664.44500000000005</v>
      </c>
      <c r="E271" s="23">
        <v>439.55399999999997</v>
      </c>
      <c r="F271" s="23">
        <v>399.5</v>
      </c>
      <c r="G271" s="13">
        <f>'[9]АО КЭС'!E276</f>
        <v>484.56520042000011</v>
      </c>
      <c r="H271" s="23">
        <v>378</v>
      </c>
      <c r="I271" s="23">
        <f>'[10]12.Прогнозный баланс'!I58/1000</f>
        <v>447.2027660112513</v>
      </c>
      <c r="J271" s="23">
        <v>150</v>
      </c>
      <c r="K271" s="23">
        <f>'[10]12.Прогнозный баланс'!P58/1000</f>
        <v>398.8067839388454</v>
      </c>
      <c r="L271" s="23">
        <v>150</v>
      </c>
      <c r="M271" s="23">
        <f>'[10]12.Прогнозный баланс'!Q58/1000</f>
        <v>402.91905529661591</v>
      </c>
      <c r="N271" s="23">
        <v>150</v>
      </c>
      <c r="O271" s="23">
        <f>'[10]12.Прогнозный баланс'!R58/1000</f>
        <v>428.83581750838925</v>
      </c>
      <c r="P271" s="23">
        <v>150</v>
      </c>
      <c r="Q271" s="23">
        <f>'[10]12.Прогнозный баланс'!S58/1000</f>
        <v>472.5892502088044</v>
      </c>
      <c r="R271" s="23">
        <v>150</v>
      </c>
      <c r="S271" s="23">
        <f t="shared" si="29"/>
        <v>472.5892502088044</v>
      </c>
    </row>
    <row r="272" spans="1:19" s="9" customFormat="1" x14ac:dyDescent="0.25">
      <c r="A272" s="10" t="s">
        <v>439</v>
      </c>
      <c r="B272" s="19" t="s">
        <v>427</v>
      </c>
      <c r="C272" s="12" t="s">
        <v>27</v>
      </c>
      <c r="D272" s="23" t="s">
        <v>28</v>
      </c>
      <c r="E272" s="23">
        <v>296.58100000000002</v>
      </c>
      <c r="F272" s="23">
        <v>256.58</v>
      </c>
      <c r="G272" s="13">
        <f>'[9]АО КЭС'!E277</f>
        <v>315.97910166000014</v>
      </c>
      <c r="H272" s="23">
        <v>235</v>
      </c>
      <c r="I272" s="23">
        <f>'[10]12.Прогнозный баланс'!I265/1000-'[10]12.Прогнозный баланс'!I269/1000</f>
        <v>275.8018440075009</v>
      </c>
      <c r="J272" s="23">
        <v>130</v>
      </c>
      <c r="K272" s="23">
        <f>'[10]12.Прогнозный баланс'!P265/1000-'[10]12.Прогнозный баланс'!P269/1000</f>
        <v>231.20452262589691</v>
      </c>
      <c r="L272" s="23">
        <v>130</v>
      </c>
      <c r="M272" s="23">
        <f>'[10]12.Прогнозный баланс'!Q265/1000-'[10]12.Прогнозный баланс'!Q269/1000</f>
        <v>228.6127035310773</v>
      </c>
      <c r="N272" s="23">
        <v>130</v>
      </c>
      <c r="O272" s="23">
        <f>'[10]12.Прогнозный баланс'!R265/1000-'[10]12.Прогнозный баланс'!R269/1000</f>
        <v>247.55721167225948</v>
      </c>
      <c r="P272" s="23">
        <v>130</v>
      </c>
      <c r="Q272" s="23">
        <f>'[10]12.Прогнозный баланс'!S265/1000-'[10]12.Прогнозный баланс'!S269/1000</f>
        <v>284.05950013920278</v>
      </c>
      <c r="R272" s="23">
        <v>130</v>
      </c>
      <c r="S272" s="23">
        <f t="shared" si="29"/>
        <v>284.05950013920278</v>
      </c>
    </row>
    <row r="273" spans="1:20" s="9" customFormat="1" x14ac:dyDescent="0.25">
      <c r="A273" s="10" t="s">
        <v>440</v>
      </c>
      <c r="B273" s="16" t="s">
        <v>441</v>
      </c>
      <c r="C273" s="12" t="s">
        <v>27</v>
      </c>
      <c r="D273" s="23" t="s">
        <v>28</v>
      </c>
      <c r="E273" s="23" t="s">
        <v>28</v>
      </c>
      <c r="F273" s="23" t="s">
        <v>28</v>
      </c>
      <c r="G273" s="13">
        <f>'[9]АО КЭС'!E278</f>
        <v>0</v>
      </c>
      <c r="H273" s="23" t="s">
        <v>28</v>
      </c>
      <c r="I273" s="23" t="s">
        <v>28</v>
      </c>
      <c r="J273" s="23" t="s">
        <v>28</v>
      </c>
      <c r="K273" s="23" t="s">
        <v>28</v>
      </c>
      <c r="L273" s="23" t="s">
        <v>28</v>
      </c>
      <c r="M273" s="23" t="s">
        <v>28</v>
      </c>
      <c r="N273" s="23" t="s">
        <v>28</v>
      </c>
      <c r="O273" s="23" t="s">
        <v>28</v>
      </c>
      <c r="P273" s="23" t="s">
        <v>28</v>
      </c>
      <c r="Q273" s="23" t="s">
        <v>28</v>
      </c>
      <c r="R273" s="23" t="s">
        <v>28</v>
      </c>
      <c r="S273" s="23" t="str">
        <f t="shared" si="29"/>
        <v>-</v>
      </c>
    </row>
    <row r="274" spans="1:20" s="9" customFormat="1" x14ac:dyDescent="0.25">
      <c r="A274" s="10" t="s">
        <v>442</v>
      </c>
      <c r="B274" s="19" t="s">
        <v>427</v>
      </c>
      <c r="C274" s="12" t="s">
        <v>27</v>
      </c>
      <c r="D274" s="23" t="s">
        <v>28</v>
      </c>
      <c r="E274" s="23" t="s">
        <v>28</v>
      </c>
      <c r="F274" s="23" t="s">
        <v>28</v>
      </c>
      <c r="G274" s="13">
        <f>'[9]АО КЭС'!E279</f>
        <v>0</v>
      </c>
      <c r="H274" s="23" t="s">
        <v>28</v>
      </c>
      <c r="I274" s="23" t="s">
        <v>28</v>
      </c>
      <c r="J274" s="23" t="s">
        <v>28</v>
      </c>
      <c r="K274" s="23" t="s">
        <v>28</v>
      </c>
      <c r="L274" s="23" t="s">
        <v>28</v>
      </c>
      <c r="M274" s="23" t="s">
        <v>28</v>
      </c>
      <c r="N274" s="23" t="s">
        <v>28</v>
      </c>
      <c r="O274" s="23" t="s">
        <v>28</v>
      </c>
      <c r="P274" s="23" t="s">
        <v>28</v>
      </c>
      <c r="Q274" s="23" t="s">
        <v>28</v>
      </c>
      <c r="R274" s="23" t="s">
        <v>28</v>
      </c>
      <c r="S274" s="23" t="str">
        <f t="shared" si="29"/>
        <v>-</v>
      </c>
    </row>
    <row r="275" spans="1:20" s="9" customFormat="1" x14ac:dyDescent="0.25">
      <c r="A275" s="10" t="s">
        <v>443</v>
      </c>
      <c r="B275" s="16" t="s">
        <v>444</v>
      </c>
      <c r="C275" s="12" t="s">
        <v>27</v>
      </c>
      <c r="D275" s="23" t="s">
        <v>28</v>
      </c>
      <c r="E275" s="23" t="s">
        <v>28</v>
      </c>
      <c r="F275" s="23" t="s">
        <v>28</v>
      </c>
      <c r="G275" s="13">
        <f>'[9]АО КЭС'!E280</f>
        <v>12.106501185600569</v>
      </c>
      <c r="H275" s="23" t="s">
        <v>28</v>
      </c>
      <c r="I275" s="63">
        <v>11.213200000000011</v>
      </c>
      <c r="J275" s="63" t="s">
        <v>28</v>
      </c>
      <c r="K275" s="63">
        <v>12.129600000000005</v>
      </c>
      <c r="L275" s="63" t="s">
        <v>28</v>
      </c>
      <c r="M275" s="63">
        <v>5.8159999999999998</v>
      </c>
      <c r="N275" s="63" t="s">
        <v>28</v>
      </c>
      <c r="O275" s="63">
        <v>3.7003999999999944</v>
      </c>
      <c r="P275" s="63" t="s">
        <v>28</v>
      </c>
      <c r="Q275" s="63">
        <v>2.2189999999999857</v>
      </c>
      <c r="R275" s="63" t="s">
        <v>28</v>
      </c>
      <c r="S275" s="63">
        <v>2.2189999999999857</v>
      </c>
      <c r="T275" s="56"/>
    </row>
    <row r="276" spans="1:20" s="9" customFormat="1" x14ac:dyDescent="0.25">
      <c r="A276" s="10" t="s">
        <v>445</v>
      </c>
      <c r="B276" s="19" t="s">
        <v>427</v>
      </c>
      <c r="C276" s="12" t="s">
        <v>27</v>
      </c>
      <c r="D276" s="23" t="s">
        <v>28</v>
      </c>
      <c r="E276" s="23" t="s">
        <v>28</v>
      </c>
      <c r="F276" s="23" t="s">
        <v>28</v>
      </c>
      <c r="G276" s="13">
        <f>'[9]АО КЭС'!E281</f>
        <v>12.028602210000001</v>
      </c>
      <c r="H276" s="23" t="s">
        <v>28</v>
      </c>
      <c r="I276" s="23">
        <v>0</v>
      </c>
      <c r="J276" s="23" t="s">
        <v>28</v>
      </c>
      <c r="K276" s="23">
        <v>0</v>
      </c>
      <c r="L276" s="23" t="s">
        <v>28</v>
      </c>
      <c r="M276" s="23">
        <v>0</v>
      </c>
      <c r="N276" s="23" t="s">
        <v>28</v>
      </c>
      <c r="O276" s="23">
        <v>0</v>
      </c>
      <c r="P276" s="23" t="s">
        <v>28</v>
      </c>
      <c r="Q276" s="23">
        <v>0</v>
      </c>
      <c r="R276" s="23" t="s">
        <v>28</v>
      </c>
      <c r="S276" s="23">
        <f t="shared" si="29"/>
        <v>0</v>
      </c>
    </row>
    <row r="277" spans="1:20" s="9" customFormat="1" ht="15.75" customHeight="1" x14ac:dyDescent="0.25">
      <c r="A277" s="10" t="s">
        <v>446</v>
      </c>
      <c r="B277" s="16" t="s">
        <v>447</v>
      </c>
      <c r="C277" s="12" t="s">
        <v>27</v>
      </c>
      <c r="D277" s="23" t="s">
        <v>28</v>
      </c>
      <c r="E277" s="23" t="s">
        <v>28</v>
      </c>
      <c r="F277" s="23" t="s">
        <v>28</v>
      </c>
      <c r="G277" s="13">
        <f>'[9]АО КЭС'!E282</f>
        <v>0</v>
      </c>
      <c r="H277" s="23" t="s">
        <v>28</v>
      </c>
      <c r="I277" s="23" t="s">
        <v>28</v>
      </c>
      <c r="J277" s="23" t="s">
        <v>28</v>
      </c>
      <c r="K277" s="23" t="s">
        <v>28</v>
      </c>
      <c r="L277" s="23" t="s">
        <v>28</v>
      </c>
      <c r="M277" s="23" t="s">
        <v>28</v>
      </c>
      <c r="N277" s="23" t="s">
        <v>28</v>
      </c>
      <c r="O277" s="23" t="s">
        <v>28</v>
      </c>
      <c r="P277" s="23" t="s">
        <v>28</v>
      </c>
      <c r="Q277" s="23" t="s">
        <v>28</v>
      </c>
      <c r="R277" s="23" t="s">
        <v>28</v>
      </c>
      <c r="S277" s="23" t="str">
        <f t="shared" si="29"/>
        <v>-</v>
      </c>
    </row>
    <row r="278" spans="1:20" s="9" customFormat="1" x14ac:dyDescent="0.25">
      <c r="A278" s="10" t="s">
        <v>448</v>
      </c>
      <c r="B278" s="19" t="s">
        <v>427</v>
      </c>
      <c r="C278" s="12" t="s">
        <v>27</v>
      </c>
      <c r="D278" s="23" t="s">
        <v>28</v>
      </c>
      <c r="E278" s="23" t="s">
        <v>28</v>
      </c>
      <c r="F278" s="23" t="s">
        <v>28</v>
      </c>
      <c r="G278" s="13">
        <f>'[9]АО КЭС'!E283</f>
        <v>0</v>
      </c>
      <c r="H278" s="23" t="s">
        <v>28</v>
      </c>
      <c r="I278" s="23" t="s">
        <v>28</v>
      </c>
      <c r="J278" s="23" t="s">
        <v>28</v>
      </c>
      <c r="K278" s="23" t="s">
        <v>28</v>
      </c>
      <c r="L278" s="23" t="s">
        <v>28</v>
      </c>
      <c r="M278" s="23" t="s">
        <v>28</v>
      </c>
      <c r="N278" s="23" t="s">
        <v>28</v>
      </c>
      <c r="O278" s="23" t="s">
        <v>28</v>
      </c>
      <c r="P278" s="23" t="s">
        <v>28</v>
      </c>
      <c r="Q278" s="23" t="s">
        <v>28</v>
      </c>
      <c r="R278" s="23" t="s">
        <v>28</v>
      </c>
      <c r="S278" s="23" t="str">
        <f t="shared" si="29"/>
        <v>-</v>
      </c>
    </row>
    <row r="279" spans="1:20" s="9" customFormat="1" x14ac:dyDescent="0.25">
      <c r="A279" s="10" t="s">
        <v>449</v>
      </c>
      <c r="B279" s="16" t="s">
        <v>450</v>
      </c>
      <c r="C279" s="12" t="s">
        <v>27</v>
      </c>
      <c r="D279" s="23" t="s">
        <v>28</v>
      </c>
      <c r="E279" s="23" t="s">
        <v>28</v>
      </c>
      <c r="F279" s="23" t="s">
        <v>28</v>
      </c>
      <c r="G279" s="13">
        <f>'[9]АО КЭС'!E284</f>
        <v>0</v>
      </c>
      <c r="H279" s="23" t="s">
        <v>28</v>
      </c>
      <c r="I279" s="23" t="s">
        <v>28</v>
      </c>
      <c r="J279" s="23" t="s">
        <v>28</v>
      </c>
      <c r="K279" s="23" t="s">
        <v>28</v>
      </c>
      <c r="L279" s="23" t="s">
        <v>28</v>
      </c>
      <c r="M279" s="23" t="s">
        <v>28</v>
      </c>
      <c r="N279" s="23" t="s">
        <v>28</v>
      </c>
      <c r="O279" s="23" t="s">
        <v>28</v>
      </c>
      <c r="P279" s="23" t="s">
        <v>28</v>
      </c>
      <c r="Q279" s="23" t="s">
        <v>28</v>
      </c>
      <c r="R279" s="23" t="s">
        <v>28</v>
      </c>
      <c r="S279" s="23" t="str">
        <f t="shared" si="29"/>
        <v>-</v>
      </c>
    </row>
    <row r="280" spans="1:20" s="9" customFormat="1" x14ac:dyDescent="0.25">
      <c r="A280" s="10" t="s">
        <v>451</v>
      </c>
      <c r="B280" s="19" t="s">
        <v>427</v>
      </c>
      <c r="C280" s="12" t="s">
        <v>27</v>
      </c>
      <c r="D280" s="23" t="s">
        <v>28</v>
      </c>
      <c r="E280" s="23" t="s">
        <v>28</v>
      </c>
      <c r="F280" s="23" t="s">
        <v>28</v>
      </c>
      <c r="G280" s="13">
        <f>'[9]АО КЭС'!E285</f>
        <v>0</v>
      </c>
      <c r="H280" s="23" t="s">
        <v>28</v>
      </c>
      <c r="I280" s="23" t="s">
        <v>28</v>
      </c>
      <c r="J280" s="23" t="s">
        <v>28</v>
      </c>
      <c r="K280" s="23" t="s">
        <v>28</v>
      </c>
      <c r="L280" s="23" t="s">
        <v>28</v>
      </c>
      <c r="M280" s="23" t="s">
        <v>28</v>
      </c>
      <c r="N280" s="23" t="s">
        <v>28</v>
      </c>
      <c r="O280" s="23" t="s">
        <v>28</v>
      </c>
      <c r="P280" s="23" t="s">
        <v>28</v>
      </c>
      <c r="Q280" s="23" t="s">
        <v>28</v>
      </c>
      <c r="R280" s="23" t="s">
        <v>28</v>
      </c>
      <c r="S280" s="23" t="str">
        <f t="shared" si="29"/>
        <v>-</v>
      </c>
    </row>
    <row r="281" spans="1:20" s="9" customFormat="1" ht="31.5" x14ac:dyDescent="0.25">
      <c r="A281" s="10" t="s">
        <v>452</v>
      </c>
      <c r="B281" s="17" t="s">
        <v>453</v>
      </c>
      <c r="C281" s="12" t="s">
        <v>27</v>
      </c>
      <c r="D281" s="23" t="s">
        <v>28</v>
      </c>
      <c r="E281" s="23" t="s">
        <v>28</v>
      </c>
      <c r="F281" s="23" t="s">
        <v>28</v>
      </c>
      <c r="G281" s="13">
        <f>'[9]АО КЭС'!E286</f>
        <v>0</v>
      </c>
      <c r="H281" s="23" t="s">
        <v>28</v>
      </c>
      <c r="I281" s="23" t="s">
        <v>28</v>
      </c>
      <c r="J281" s="23" t="s">
        <v>28</v>
      </c>
      <c r="K281" s="23" t="s">
        <v>28</v>
      </c>
      <c r="L281" s="23" t="s">
        <v>28</v>
      </c>
      <c r="M281" s="23" t="s">
        <v>28</v>
      </c>
      <c r="N281" s="23" t="s">
        <v>28</v>
      </c>
      <c r="O281" s="23" t="s">
        <v>28</v>
      </c>
      <c r="P281" s="23" t="s">
        <v>28</v>
      </c>
      <c r="Q281" s="23" t="s">
        <v>28</v>
      </c>
      <c r="R281" s="23" t="s">
        <v>28</v>
      </c>
      <c r="S281" s="23" t="str">
        <f t="shared" si="29"/>
        <v>-</v>
      </c>
    </row>
    <row r="282" spans="1:20" s="9" customFormat="1" x14ac:dyDescent="0.25">
      <c r="A282" s="10" t="s">
        <v>454</v>
      </c>
      <c r="B282" s="19" t="s">
        <v>427</v>
      </c>
      <c r="C282" s="12" t="s">
        <v>27</v>
      </c>
      <c r="D282" s="23" t="s">
        <v>28</v>
      </c>
      <c r="E282" s="23" t="s">
        <v>28</v>
      </c>
      <c r="F282" s="23" t="s">
        <v>28</v>
      </c>
      <c r="G282" s="13">
        <f>'[9]АО КЭС'!E287</f>
        <v>0</v>
      </c>
      <c r="H282" s="23" t="s">
        <v>28</v>
      </c>
      <c r="I282" s="23" t="s">
        <v>28</v>
      </c>
      <c r="J282" s="23" t="s">
        <v>28</v>
      </c>
      <c r="K282" s="23" t="s">
        <v>28</v>
      </c>
      <c r="L282" s="23" t="s">
        <v>28</v>
      </c>
      <c r="M282" s="23" t="s">
        <v>28</v>
      </c>
      <c r="N282" s="23" t="s">
        <v>28</v>
      </c>
      <c r="O282" s="23" t="s">
        <v>28</v>
      </c>
      <c r="P282" s="23" t="s">
        <v>28</v>
      </c>
      <c r="Q282" s="23" t="s">
        <v>28</v>
      </c>
      <c r="R282" s="23" t="s">
        <v>28</v>
      </c>
      <c r="S282" s="23" t="str">
        <f t="shared" si="29"/>
        <v>-</v>
      </c>
    </row>
    <row r="283" spans="1:20" s="9" customFormat="1" x14ac:dyDescent="0.25">
      <c r="A283" s="10" t="s">
        <v>455</v>
      </c>
      <c r="B283" s="19" t="s">
        <v>52</v>
      </c>
      <c r="C283" s="12" t="s">
        <v>27</v>
      </c>
      <c r="D283" s="23" t="s">
        <v>28</v>
      </c>
      <c r="E283" s="23" t="s">
        <v>28</v>
      </c>
      <c r="F283" s="23" t="s">
        <v>28</v>
      </c>
      <c r="G283" s="13">
        <f>'[9]АО КЭС'!E288</f>
        <v>0</v>
      </c>
      <c r="H283" s="23" t="s">
        <v>28</v>
      </c>
      <c r="I283" s="23" t="s">
        <v>28</v>
      </c>
      <c r="J283" s="23" t="s">
        <v>28</v>
      </c>
      <c r="K283" s="23" t="s">
        <v>28</v>
      </c>
      <c r="L283" s="23" t="s">
        <v>28</v>
      </c>
      <c r="M283" s="23" t="s">
        <v>28</v>
      </c>
      <c r="N283" s="23" t="s">
        <v>28</v>
      </c>
      <c r="O283" s="23" t="s">
        <v>28</v>
      </c>
      <c r="P283" s="23" t="s">
        <v>28</v>
      </c>
      <c r="Q283" s="23" t="s">
        <v>28</v>
      </c>
      <c r="R283" s="23" t="s">
        <v>28</v>
      </c>
      <c r="S283" s="23" t="str">
        <f t="shared" si="29"/>
        <v>-</v>
      </c>
    </row>
    <row r="284" spans="1:20" s="9" customFormat="1" x14ac:dyDescent="0.25">
      <c r="A284" s="10" t="s">
        <v>456</v>
      </c>
      <c r="B284" s="20" t="s">
        <v>427</v>
      </c>
      <c r="C284" s="12" t="s">
        <v>27</v>
      </c>
      <c r="D284" s="23" t="s">
        <v>28</v>
      </c>
      <c r="E284" s="23" t="s">
        <v>28</v>
      </c>
      <c r="F284" s="23" t="s">
        <v>28</v>
      </c>
      <c r="G284" s="13">
        <f>'[9]АО КЭС'!E289</f>
        <v>0</v>
      </c>
      <c r="H284" s="23" t="s">
        <v>28</v>
      </c>
      <c r="I284" s="23" t="s">
        <v>28</v>
      </c>
      <c r="J284" s="23" t="s">
        <v>28</v>
      </c>
      <c r="K284" s="23" t="s">
        <v>28</v>
      </c>
      <c r="L284" s="23" t="s">
        <v>28</v>
      </c>
      <c r="M284" s="23" t="s">
        <v>28</v>
      </c>
      <c r="N284" s="23" t="s">
        <v>28</v>
      </c>
      <c r="O284" s="23" t="s">
        <v>28</v>
      </c>
      <c r="P284" s="23" t="s">
        <v>28</v>
      </c>
      <c r="Q284" s="23" t="s">
        <v>28</v>
      </c>
      <c r="R284" s="23" t="s">
        <v>28</v>
      </c>
      <c r="S284" s="23" t="str">
        <f t="shared" si="29"/>
        <v>-</v>
      </c>
    </row>
    <row r="285" spans="1:20" s="9" customFormat="1" x14ac:dyDescent="0.25">
      <c r="A285" s="10" t="s">
        <v>457</v>
      </c>
      <c r="B285" s="19" t="s">
        <v>54</v>
      </c>
      <c r="C285" s="12" t="s">
        <v>27</v>
      </c>
      <c r="D285" s="23" t="s">
        <v>28</v>
      </c>
      <c r="E285" s="23" t="s">
        <v>28</v>
      </c>
      <c r="F285" s="23" t="s">
        <v>28</v>
      </c>
      <c r="G285" s="13">
        <f>'[9]АО КЭС'!E290</f>
        <v>0</v>
      </c>
      <c r="H285" s="23" t="s">
        <v>28</v>
      </c>
      <c r="I285" s="23" t="s">
        <v>28</v>
      </c>
      <c r="J285" s="23" t="s">
        <v>28</v>
      </c>
      <c r="K285" s="23" t="s">
        <v>28</v>
      </c>
      <c r="L285" s="23" t="s">
        <v>28</v>
      </c>
      <c r="M285" s="23" t="s">
        <v>28</v>
      </c>
      <c r="N285" s="23" t="s">
        <v>28</v>
      </c>
      <c r="O285" s="23" t="s">
        <v>28</v>
      </c>
      <c r="P285" s="23" t="s">
        <v>28</v>
      </c>
      <c r="Q285" s="23" t="s">
        <v>28</v>
      </c>
      <c r="R285" s="23" t="s">
        <v>28</v>
      </c>
      <c r="S285" s="23" t="str">
        <f t="shared" si="29"/>
        <v>-</v>
      </c>
    </row>
    <row r="286" spans="1:20" s="9" customFormat="1" x14ac:dyDescent="0.25">
      <c r="A286" s="10" t="s">
        <v>458</v>
      </c>
      <c r="B286" s="20" t="s">
        <v>427</v>
      </c>
      <c r="C286" s="12" t="s">
        <v>27</v>
      </c>
      <c r="D286" s="23" t="s">
        <v>28</v>
      </c>
      <c r="E286" s="23" t="s">
        <v>28</v>
      </c>
      <c r="F286" s="23" t="s">
        <v>28</v>
      </c>
      <c r="G286" s="13">
        <f>'[9]АО КЭС'!E291</f>
        <v>0</v>
      </c>
      <c r="H286" s="23" t="s">
        <v>28</v>
      </c>
      <c r="I286" s="23" t="s">
        <v>28</v>
      </c>
      <c r="J286" s="23" t="s">
        <v>28</v>
      </c>
      <c r="K286" s="23" t="s">
        <v>28</v>
      </c>
      <c r="L286" s="23" t="s">
        <v>28</v>
      </c>
      <c r="M286" s="23" t="s">
        <v>28</v>
      </c>
      <c r="N286" s="23" t="s">
        <v>28</v>
      </c>
      <c r="O286" s="23" t="s">
        <v>28</v>
      </c>
      <c r="P286" s="23" t="s">
        <v>28</v>
      </c>
      <c r="Q286" s="23" t="s">
        <v>28</v>
      </c>
      <c r="R286" s="23" t="s">
        <v>28</v>
      </c>
      <c r="S286" s="23" t="str">
        <f t="shared" si="29"/>
        <v>-</v>
      </c>
    </row>
    <row r="287" spans="1:20" s="9" customFormat="1" x14ac:dyDescent="0.25">
      <c r="A287" s="10" t="s">
        <v>459</v>
      </c>
      <c r="B287" s="17" t="s">
        <v>460</v>
      </c>
      <c r="C287" s="12" t="s">
        <v>27</v>
      </c>
      <c r="D287" s="23">
        <v>10.764999999999986</v>
      </c>
      <c r="E287" s="23">
        <v>51.909000000000049</v>
      </c>
      <c r="F287" s="23">
        <v>50.5</v>
      </c>
      <c r="G287" s="13">
        <f>'[9]АО КЭС'!E292</f>
        <v>87.171233324399282</v>
      </c>
      <c r="H287" s="23">
        <v>52</v>
      </c>
      <c r="I287" s="23">
        <f>I260-I271-I275</f>
        <v>136.62172407999989</v>
      </c>
      <c r="J287" s="23">
        <v>159.19600000000003</v>
      </c>
      <c r="K287" s="23">
        <f>K260-K271-K275</f>
        <v>135.51039427299989</v>
      </c>
      <c r="L287" s="23">
        <v>65.290999999999997</v>
      </c>
      <c r="M287" s="23">
        <f>M260-M271-M275</f>
        <v>135.62653112979999</v>
      </c>
      <c r="N287" s="23">
        <v>148.892</v>
      </c>
      <c r="O287" s="23">
        <f>O260-O271-O275</f>
        <v>135.81287426396005</v>
      </c>
      <c r="P287" s="23">
        <v>148.892</v>
      </c>
      <c r="Q287" s="23">
        <f>Q260-Q271-Q275</f>
        <v>136.088165036352</v>
      </c>
      <c r="R287" s="23">
        <v>148.892</v>
      </c>
      <c r="S287" s="23">
        <f t="shared" si="29"/>
        <v>136.088165036352</v>
      </c>
    </row>
    <row r="288" spans="1:20" s="9" customFormat="1" x14ac:dyDescent="0.25">
      <c r="A288" s="10" t="s">
        <v>461</v>
      </c>
      <c r="B288" s="19" t="s">
        <v>427</v>
      </c>
      <c r="C288" s="12" t="s">
        <v>27</v>
      </c>
      <c r="D288" s="23" t="s">
        <v>28</v>
      </c>
      <c r="E288" s="23">
        <v>16.668000000000006</v>
      </c>
      <c r="F288" s="23">
        <v>16.620000000000005</v>
      </c>
      <c r="G288" s="13">
        <f>'[9]АО КЭС'!E293</f>
        <v>7.6302153899999912</v>
      </c>
      <c r="H288" s="23">
        <v>18.199999999999989</v>
      </c>
      <c r="I288" s="23">
        <f>'[10]12.Прогнозный баланс'!I296/1000</f>
        <v>7.8029999999999999</v>
      </c>
      <c r="J288" s="23">
        <v>20</v>
      </c>
      <c r="K288" s="23">
        <f>'[10]12.Прогнозный баланс'!P296/1000</f>
        <v>7.8029999999999999</v>
      </c>
      <c r="L288" s="23" t="s">
        <v>28</v>
      </c>
      <c r="M288" s="23">
        <f>'[10]12.Прогнозный баланс'!Q296/1000</f>
        <v>7.8029999999999999</v>
      </c>
      <c r="N288" s="23">
        <v>5</v>
      </c>
      <c r="O288" s="23">
        <f>'[10]12.Прогнозный баланс'!R296/1000</f>
        <v>7.8029999999999999</v>
      </c>
      <c r="P288" s="23">
        <v>5</v>
      </c>
      <c r="Q288" s="23">
        <f>'[10]12.Прогнозный баланс'!S296/1000</f>
        <v>7.8029999999999999</v>
      </c>
      <c r="R288" s="23">
        <v>5</v>
      </c>
      <c r="S288" s="23">
        <f t="shared" si="29"/>
        <v>7.8029999999999999</v>
      </c>
    </row>
    <row r="289" spans="1:19" s="9" customFormat="1" x14ac:dyDescent="0.25">
      <c r="A289" s="10" t="s">
        <v>462</v>
      </c>
      <c r="B289" s="18" t="s">
        <v>463</v>
      </c>
      <c r="C289" s="12" t="s">
        <v>27</v>
      </c>
      <c r="D289" s="23">
        <v>522.88800000000003</v>
      </c>
      <c r="E289" s="23">
        <v>367.37400000000008</v>
      </c>
      <c r="F289" s="23">
        <v>374.38800000000003</v>
      </c>
      <c r="G289" s="13">
        <f>'[9]АО КЭС'!E294</f>
        <v>437.93566754</v>
      </c>
      <c r="H289" s="23">
        <v>466.48800000000006</v>
      </c>
      <c r="I289" s="23">
        <f>'[10]12.Прогнозный баланс'!I117/1000+'[10]12.Прогнозный баланс'!I123/1000</f>
        <v>334.66412594418694</v>
      </c>
      <c r="J289" s="23">
        <v>317.53899999999999</v>
      </c>
      <c r="K289" s="23">
        <f>'[10]12.Прогнозный баланс'!P117/1000+'[10]12.Прогнозный баланс'!P123/1000</f>
        <v>336.68947390541592</v>
      </c>
      <c r="L289" s="23">
        <v>316.226</v>
      </c>
      <c r="M289" s="23">
        <f>'[10]12.Прогнозный баланс'!Q117/1000+'[10]12.Прогнозный баланс'!Q123/1000</f>
        <v>338.33789072330285</v>
      </c>
      <c r="N289" s="23">
        <v>253.09200000000004</v>
      </c>
      <c r="O289" s="23">
        <f>'[10]12.Прогнозный баланс'!R117/1000+'[10]12.Прогнозный баланс'!R123/1000</f>
        <v>349.73150826453957</v>
      </c>
      <c r="P289" s="23">
        <v>253.09200000000004</v>
      </c>
      <c r="Q289" s="23">
        <f>'[10]12.Прогнозный баланс'!S117/1000+'[10]12.Прогнозный баланс'!S123/1000</f>
        <v>363.06084144626664</v>
      </c>
      <c r="R289" s="23">
        <v>253.09200000000004</v>
      </c>
      <c r="S289" s="23">
        <f t="shared" si="29"/>
        <v>363.06084144626664</v>
      </c>
    </row>
    <row r="290" spans="1:19" s="9" customFormat="1" x14ac:dyDescent="0.25">
      <c r="A290" s="10" t="s">
        <v>464</v>
      </c>
      <c r="B290" s="17" t="s">
        <v>465</v>
      </c>
      <c r="C290" s="12" t="s">
        <v>27</v>
      </c>
      <c r="D290" s="23" t="s">
        <v>28</v>
      </c>
      <c r="E290" s="23" t="s">
        <v>28</v>
      </c>
      <c r="F290" s="23" t="s">
        <v>28</v>
      </c>
      <c r="G290" s="13">
        <f>'[9]АО КЭС'!E295</f>
        <v>0</v>
      </c>
      <c r="H290" s="23" t="s">
        <v>28</v>
      </c>
      <c r="I290" s="23" t="s">
        <v>28</v>
      </c>
      <c r="J290" s="23" t="s">
        <v>28</v>
      </c>
      <c r="K290" s="23" t="s">
        <v>28</v>
      </c>
      <c r="L290" s="23" t="s">
        <v>28</v>
      </c>
      <c r="M290" s="23" t="s">
        <v>28</v>
      </c>
      <c r="N290" s="23" t="s">
        <v>28</v>
      </c>
      <c r="O290" s="23" t="s">
        <v>28</v>
      </c>
      <c r="P290" s="23" t="s">
        <v>28</v>
      </c>
      <c r="Q290" s="23" t="s">
        <v>28</v>
      </c>
      <c r="R290" s="23" t="s">
        <v>28</v>
      </c>
      <c r="S290" s="23" t="str">
        <f t="shared" si="29"/>
        <v>-</v>
      </c>
    </row>
    <row r="291" spans="1:19" s="9" customFormat="1" x14ac:dyDescent="0.25">
      <c r="A291" s="10" t="s">
        <v>466</v>
      </c>
      <c r="B291" s="19" t="s">
        <v>427</v>
      </c>
      <c r="C291" s="12" t="s">
        <v>27</v>
      </c>
      <c r="D291" s="23" t="s">
        <v>28</v>
      </c>
      <c r="E291" s="23" t="s">
        <v>28</v>
      </c>
      <c r="F291" s="23" t="s">
        <v>28</v>
      </c>
      <c r="G291" s="13">
        <f>'[9]АО КЭС'!E296</f>
        <v>0</v>
      </c>
      <c r="H291" s="23" t="s">
        <v>28</v>
      </c>
      <c r="I291" s="23" t="s">
        <v>28</v>
      </c>
      <c r="J291" s="23" t="s">
        <v>28</v>
      </c>
      <c r="K291" s="23" t="s">
        <v>28</v>
      </c>
      <c r="L291" s="23" t="s">
        <v>28</v>
      </c>
      <c r="M291" s="23" t="s">
        <v>28</v>
      </c>
      <c r="N291" s="23" t="s">
        <v>28</v>
      </c>
      <c r="O291" s="23" t="s">
        <v>28</v>
      </c>
      <c r="P291" s="23" t="s">
        <v>28</v>
      </c>
      <c r="Q291" s="23" t="s">
        <v>28</v>
      </c>
      <c r="R291" s="23" t="s">
        <v>28</v>
      </c>
      <c r="S291" s="23" t="str">
        <f t="shared" si="29"/>
        <v>-</v>
      </c>
    </row>
    <row r="292" spans="1:19" s="9" customFormat="1" x14ac:dyDescent="0.25">
      <c r="A292" s="10" t="s">
        <v>467</v>
      </c>
      <c r="B292" s="17" t="s">
        <v>468</v>
      </c>
      <c r="C292" s="12" t="s">
        <v>27</v>
      </c>
      <c r="D292" s="23">
        <v>142.226</v>
      </c>
      <c r="E292" s="23">
        <v>86.593000000000004</v>
      </c>
      <c r="F292" s="23">
        <v>86.593000000000004</v>
      </c>
      <c r="G292" s="13">
        <f>'[9]АО КЭС'!E297</f>
        <v>93.908150907999982</v>
      </c>
      <c r="H292" s="23">
        <v>86.593000000000004</v>
      </c>
      <c r="I292" s="23">
        <f>'[10]12.Прогнозный баланс'!I127/1000</f>
        <v>95.057194277692076</v>
      </c>
      <c r="J292" s="23">
        <v>86.593000000000004</v>
      </c>
      <c r="K292" s="23">
        <f>'[10]12.Прогнозный баланс'!P127/1000</f>
        <v>75.311387194493236</v>
      </c>
      <c r="L292" s="23">
        <v>86.593000000000004</v>
      </c>
      <c r="M292" s="23">
        <f>'[10]12.Прогнозный баланс'!Q127/1000</f>
        <v>78.49813269809205</v>
      </c>
      <c r="N292" s="23">
        <v>86.593000000000004</v>
      </c>
      <c r="O292" s="23">
        <f>'[10]12.Прогнозный баланс'!R127/1000</f>
        <v>81.819692115185219</v>
      </c>
      <c r="P292" s="23">
        <v>86.593000000000004</v>
      </c>
      <c r="Q292" s="23">
        <f>'[10]12.Прогнозный баланс'!S127/1000</f>
        <v>85.281721870032314</v>
      </c>
      <c r="R292" s="23">
        <v>86.593000000000004</v>
      </c>
      <c r="S292" s="23">
        <f t="shared" si="29"/>
        <v>85.281721870032314</v>
      </c>
    </row>
    <row r="293" spans="1:19" s="9" customFormat="1" x14ac:dyDescent="0.25">
      <c r="A293" s="10" t="s">
        <v>469</v>
      </c>
      <c r="B293" s="19" t="s">
        <v>297</v>
      </c>
      <c r="C293" s="12" t="s">
        <v>27</v>
      </c>
      <c r="D293" s="23" t="s">
        <v>28</v>
      </c>
      <c r="E293" s="23" t="s">
        <v>28</v>
      </c>
      <c r="F293" s="23" t="s">
        <v>28</v>
      </c>
      <c r="G293" s="13">
        <f>'[9]АО КЭС'!E298</f>
        <v>0</v>
      </c>
      <c r="H293" s="23" t="s">
        <v>28</v>
      </c>
      <c r="I293" s="23" t="s">
        <v>28</v>
      </c>
      <c r="J293" s="23" t="s">
        <v>28</v>
      </c>
      <c r="K293" s="23" t="s">
        <v>28</v>
      </c>
      <c r="L293" s="23" t="s">
        <v>28</v>
      </c>
      <c r="M293" s="23" t="s">
        <v>28</v>
      </c>
      <c r="N293" s="23" t="s">
        <v>28</v>
      </c>
      <c r="O293" s="23" t="s">
        <v>28</v>
      </c>
      <c r="P293" s="23" t="s">
        <v>28</v>
      </c>
      <c r="Q293" s="23" t="s">
        <v>28</v>
      </c>
      <c r="R293" s="23" t="s">
        <v>28</v>
      </c>
      <c r="S293" s="23" t="str">
        <f t="shared" si="29"/>
        <v>-</v>
      </c>
    </row>
    <row r="294" spans="1:19" s="9" customFormat="1" x14ac:dyDescent="0.25">
      <c r="A294" s="10" t="s">
        <v>470</v>
      </c>
      <c r="B294" s="20" t="s">
        <v>427</v>
      </c>
      <c r="C294" s="12" t="s">
        <v>27</v>
      </c>
      <c r="D294" s="23" t="s">
        <v>28</v>
      </c>
      <c r="E294" s="23" t="s">
        <v>28</v>
      </c>
      <c r="F294" s="23" t="s">
        <v>28</v>
      </c>
      <c r="G294" s="13">
        <f>'[9]АО КЭС'!E299</f>
        <v>0</v>
      </c>
      <c r="H294" s="23" t="s">
        <v>28</v>
      </c>
      <c r="I294" s="23" t="s">
        <v>28</v>
      </c>
      <c r="J294" s="23" t="s">
        <v>28</v>
      </c>
      <c r="K294" s="23" t="s">
        <v>28</v>
      </c>
      <c r="L294" s="23" t="s">
        <v>28</v>
      </c>
      <c r="M294" s="23" t="s">
        <v>28</v>
      </c>
      <c r="N294" s="23" t="s">
        <v>28</v>
      </c>
      <c r="O294" s="23" t="s">
        <v>28</v>
      </c>
      <c r="P294" s="23" t="s">
        <v>28</v>
      </c>
      <c r="Q294" s="23" t="s">
        <v>28</v>
      </c>
      <c r="R294" s="23" t="s">
        <v>28</v>
      </c>
      <c r="S294" s="23" t="str">
        <f t="shared" si="29"/>
        <v>-</v>
      </c>
    </row>
    <row r="295" spans="1:19" s="9" customFormat="1" x14ac:dyDescent="0.25">
      <c r="A295" s="10" t="s">
        <v>471</v>
      </c>
      <c r="B295" s="19" t="s">
        <v>472</v>
      </c>
      <c r="C295" s="12" t="s">
        <v>27</v>
      </c>
      <c r="D295" s="23">
        <v>142.226</v>
      </c>
      <c r="E295" s="23">
        <v>86.593000000000004</v>
      </c>
      <c r="F295" s="23">
        <v>86.593000000000004</v>
      </c>
      <c r="G295" s="13">
        <f>'[9]АО КЭС'!E300</f>
        <v>93.908150907999982</v>
      </c>
      <c r="H295" s="23">
        <v>86.593000000000004</v>
      </c>
      <c r="I295" s="23">
        <f>I292</f>
        <v>95.057194277692076</v>
      </c>
      <c r="J295" s="23">
        <v>86.593000000000004</v>
      </c>
      <c r="K295" s="23">
        <f>K292</f>
        <v>75.311387194493236</v>
      </c>
      <c r="L295" s="23">
        <v>86.593000000000004</v>
      </c>
      <c r="M295" s="23">
        <f>M292</f>
        <v>78.49813269809205</v>
      </c>
      <c r="N295" s="23">
        <v>86.593000000000004</v>
      </c>
      <c r="O295" s="23">
        <f>O292</f>
        <v>81.819692115185219</v>
      </c>
      <c r="P295" s="23">
        <v>86.593000000000004</v>
      </c>
      <c r="Q295" s="23">
        <f>Q292</f>
        <v>85.281721870032314</v>
      </c>
      <c r="R295" s="23">
        <v>86.593000000000004</v>
      </c>
      <c r="S295" s="23">
        <f t="shared" si="29"/>
        <v>85.281721870032314</v>
      </c>
    </row>
    <row r="296" spans="1:19" s="9" customFormat="1" x14ac:dyDescent="0.25">
      <c r="A296" s="10" t="s">
        <v>473</v>
      </c>
      <c r="B296" s="20" t="s">
        <v>427</v>
      </c>
      <c r="C296" s="12" t="s">
        <v>27</v>
      </c>
      <c r="D296" s="23" t="s">
        <v>28</v>
      </c>
      <c r="E296" s="23" t="s">
        <v>28</v>
      </c>
      <c r="F296" s="23" t="s">
        <v>28</v>
      </c>
      <c r="G296" s="13">
        <f>'[9]АО КЭС'!E301</f>
        <v>0</v>
      </c>
      <c r="H296" s="23" t="s">
        <v>28</v>
      </c>
      <c r="I296" s="23" t="s">
        <v>28</v>
      </c>
      <c r="J296" s="23" t="s">
        <v>28</v>
      </c>
      <c r="K296" s="23" t="s">
        <v>28</v>
      </c>
      <c r="L296" s="23" t="s">
        <v>28</v>
      </c>
      <c r="M296" s="23" t="s">
        <v>28</v>
      </c>
      <c r="N296" s="23" t="s">
        <v>28</v>
      </c>
      <c r="O296" s="23" t="s">
        <v>28</v>
      </c>
      <c r="P296" s="23" t="s">
        <v>28</v>
      </c>
      <c r="Q296" s="23" t="s">
        <v>28</v>
      </c>
      <c r="R296" s="23" t="s">
        <v>28</v>
      </c>
      <c r="S296" s="23" t="str">
        <f t="shared" si="29"/>
        <v>-</v>
      </c>
    </row>
    <row r="297" spans="1:19" s="9" customFormat="1" ht="31.5" x14ac:dyDescent="0.25">
      <c r="A297" s="10" t="s">
        <v>474</v>
      </c>
      <c r="B297" s="17" t="s">
        <v>475</v>
      </c>
      <c r="C297" s="12" t="s">
        <v>27</v>
      </c>
      <c r="D297" s="23">
        <v>30.776</v>
      </c>
      <c r="E297" s="23">
        <v>3.1669999999999998</v>
      </c>
      <c r="F297" s="23">
        <v>3.1669999999999998</v>
      </c>
      <c r="G297" s="13">
        <f>'[9]АО КЭС'!E302</f>
        <v>3.5144216620000006</v>
      </c>
      <c r="H297" s="23">
        <v>3.1669999999999998</v>
      </c>
      <c r="I297" s="23">
        <f>'[10]12.Прогнозный баланс'!I133/1000</f>
        <v>0</v>
      </c>
      <c r="J297" s="23">
        <v>3.1669999999999998</v>
      </c>
      <c r="K297" s="23">
        <f>'[10]12.Прогнозный баланс'!P133/1000</f>
        <v>0</v>
      </c>
      <c r="L297" s="23">
        <v>3.1669999999999998</v>
      </c>
      <c r="M297" s="23">
        <f>'[10]12.Прогнозный баланс'!Q133/1000</f>
        <v>0</v>
      </c>
      <c r="N297" s="23">
        <v>3.1669999999999998</v>
      </c>
      <c r="O297" s="23">
        <f>'[10]12.Прогнозный баланс'!R133/1000</f>
        <v>0</v>
      </c>
      <c r="P297" s="23">
        <v>3.1669999999999998</v>
      </c>
      <c r="Q297" s="23">
        <f>'[10]12.Прогнозный баланс'!S133/1000</f>
        <v>0</v>
      </c>
      <c r="R297" s="23">
        <v>3.1669999999999998</v>
      </c>
      <c r="S297" s="23">
        <f t="shared" si="29"/>
        <v>0</v>
      </c>
    </row>
    <row r="298" spans="1:19" s="9" customFormat="1" x14ac:dyDescent="0.25">
      <c r="A298" s="10" t="s">
        <v>476</v>
      </c>
      <c r="B298" s="19" t="s">
        <v>427</v>
      </c>
      <c r="C298" s="12" t="s">
        <v>27</v>
      </c>
      <c r="D298" s="23" t="s">
        <v>28</v>
      </c>
      <c r="E298" s="23" t="s">
        <v>28</v>
      </c>
      <c r="F298" s="23" t="s">
        <v>28</v>
      </c>
      <c r="G298" s="13">
        <f>'[9]АО КЭС'!E303</f>
        <v>0</v>
      </c>
      <c r="H298" s="23" t="s">
        <v>28</v>
      </c>
      <c r="I298" s="23" t="s">
        <v>28</v>
      </c>
      <c r="J298" s="23" t="s">
        <v>28</v>
      </c>
      <c r="K298" s="23" t="s">
        <v>28</v>
      </c>
      <c r="L298" s="23" t="s">
        <v>28</v>
      </c>
      <c r="M298" s="23" t="s">
        <v>28</v>
      </c>
      <c r="N298" s="23" t="s">
        <v>28</v>
      </c>
      <c r="O298" s="23" t="s">
        <v>28</v>
      </c>
      <c r="P298" s="23" t="s">
        <v>28</v>
      </c>
      <c r="Q298" s="23" t="s">
        <v>28</v>
      </c>
      <c r="R298" s="23" t="s">
        <v>28</v>
      </c>
      <c r="S298" s="23" t="str">
        <f t="shared" si="29"/>
        <v>-</v>
      </c>
    </row>
    <row r="299" spans="1:19" s="9" customFormat="1" x14ac:dyDescent="0.25">
      <c r="A299" s="10" t="s">
        <v>477</v>
      </c>
      <c r="B299" s="17" t="s">
        <v>478</v>
      </c>
      <c r="C299" s="12" t="s">
        <v>27</v>
      </c>
      <c r="D299" s="23" t="s">
        <v>28</v>
      </c>
      <c r="E299" s="23" t="s">
        <v>28</v>
      </c>
      <c r="F299" s="23" t="s">
        <v>28</v>
      </c>
      <c r="G299" s="13">
        <f>'[9]АО КЭС'!E304</f>
        <v>0</v>
      </c>
      <c r="H299" s="23" t="s">
        <v>28</v>
      </c>
      <c r="I299" s="23" t="s">
        <v>28</v>
      </c>
      <c r="J299" s="23" t="s">
        <v>28</v>
      </c>
      <c r="K299" s="23" t="s">
        <v>28</v>
      </c>
      <c r="L299" s="23" t="s">
        <v>28</v>
      </c>
      <c r="M299" s="23" t="s">
        <v>28</v>
      </c>
      <c r="N299" s="23" t="s">
        <v>28</v>
      </c>
      <c r="O299" s="23" t="s">
        <v>28</v>
      </c>
      <c r="P299" s="23" t="s">
        <v>28</v>
      </c>
      <c r="Q299" s="23" t="s">
        <v>28</v>
      </c>
      <c r="R299" s="23" t="s">
        <v>28</v>
      </c>
      <c r="S299" s="23" t="str">
        <f t="shared" si="29"/>
        <v>-</v>
      </c>
    </row>
    <row r="300" spans="1:19" s="9" customFormat="1" x14ac:dyDescent="0.25">
      <c r="A300" s="10" t="s">
        <v>479</v>
      </c>
      <c r="B300" s="19" t="s">
        <v>427</v>
      </c>
      <c r="C300" s="12" t="s">
        <v>27</v>
      </c>
      <c r="D300" s="23" t="s">
        <v>28</v>
      </c>
      <c r="E300" s="23" t="s">
        <v>28</v>
      </c>
      <c r="F300" s="23" t="s">
        <v>28</v>
      </c>
      <c r="G300" s="13">
        <f>'[9]АО КЭС'!E305</f>
        <v>0</v>
      </c>
      <c r="H300" s="23" t="s">
        <v>28</v>
      </c>
      <c r="I300" s="23" t="s">
        <v>28</v>
      </c>
      <c r="J300" s="23" t="s">
        <v>28</v>
      </c>
      <c r="K300" s="23" t="s">
        <v>28</v>
      </c>
      <c r="L300" s="23" t="s">
        <v>28</v>
      </c>
      <c r="M300" s="23" t="s">
        <v>28</v>
      </c>
      <c r="N300" s="23" t="s">
        <v>28</v>
      </c>
      <c r="O300" s="23" t="s">
        <v>28</v>
      </c>
      <c r="P300" s="23" t="s">
        <v>28</v>
      </c>
      <c r="Q300" s="23" t="s">
        <v>28</v>
      </c>
      <c r="R300" s="23" t="s">
        <v>28</v>
      </c>
      <c r="S300" s="23" t="str">
        <f t="shared" si="29"/>
        <v>-</v>
      </c>
    </row>
    <row r="301" spans="1:19" s="9" customFormat="1" x14ac:dyDescent="0.25">
      <c r="A301" s="10" t="s">
        <v>480</v>
      </c>
      <c r="B301" s="17" t="s">
        <v>481</v>
      </c>
      <c r="C301" s="12" t="s">
        <v>27</v>
      </c>
      <c r="D301" s="23" t="s">
        <v>28</v>
      </c>
      <c r="E301" s="23" t="s">
        <v>28</v>
      </c>
      <c r="F301" s="23" t="s">
        <v>28</v>
      </c>
      <c r="G301" s="13">
        <f>'[9]АО КЭС'!E306</f>
        <v>15.89703709</v>
      </c>
      <c r="H301" s="23" t="s">
        <v>28</v>
      </c>
      <c r="I301" s="23">
        <f>'[10]12.Прогнозный баланс'!I139/1000</f>
        <v>13.348680500000002</v>
      </c>
      <c r="J301" s="23" t="s">
        <v>28</v>
      </c>
      <c r="K301" s="23">
        <f>'[10]12.Прогнозный баланс'!P139/1000</f>
        <v>19.166674799999978</v>
      </c>
      <c r="L301" s="23" t="s">
        <v>28</v>
      </c>
      <c r="M301" s="23">
        <f>'[10]12.Прогнозный баланс'!Q139/1000</f>
        <v>19.166674799999978</v>
      </c>
      <c r="N301" s="23" t="s">
        <v>28</v>
      </c>
      <c r="O301" s="23">
        <f>'[10]12.Прогнозный баланс'!R139/1000</f>
        <v>20.821767924999993</v>
      </c>
      <c r="P301" s="23" t="s">
        <v>28</v>
      </c>
      <c r="Q301" s="23">
        <f>'[10]12.Прогнозный баланс'!S139/1000</f>
        <v>21.666832424999971</v>
      </c>
      <c r="R301" s="23" t="s">
        <v>28</v>
      </c>
      <c r="S301" s="23">
        <f t="shared" si="29"/>
        <v>21.666832424999971</v>
      </c>
    </row>
    <row r="302" spans="1:19" s="9" customFormat="1" x14ac:dyDescent="0.25">
      <c r="A302" s="10" t="s">
        <v>482</v>
      </c>
      <c r="B302" s="19" t="s">
        <v>427</v>
      </c>
      <c r="C302" s="12" t="s">
        <v>27</v>
      </c>
      <c r="D302" s="23" t="s">
        <v>28</v>
      </c>
      <c r="E302" s="23" t="s">
        <v>28</v>
      </c>
      <c r="F302" s="23" t="s">
        <v>28</v>
      </c>
      <c r="G302" s="13">
        <f>'[9]АО КЭС'!E307</f>
        <v>0</v>
      </c>
      <c r="H302" s="23" t="s">
        <v>28</v>
      </c>
      <c r="I302" s="23" t="s">
        <v>28</v>
      </c>
      <c r="J302" s="23" t="s">
        <v>28</v>
      </c>
      <c r="K302" s="23" t="s">
        <v>28</v>
      </c>
      <c r="L302" s="23" t="s">
        <v>28</v>
      </c>
      <c r="M302" s="23" t="s">
        <v>28</v>
      </c>
      <c r="N302" s="23" t="s">
        <v>28</v>
      </c>
      <c r="O302" s="23" t="s">
        <v>28</v>
      </c>
      <c r="P302" s="23" t="s">
        <v>28</v>
      </c>
      <c r="Q302" s="23" t="s">
        <v>28</v>
      </c>
      <c r="R302" s="23" t="s">
        <v>28</v>
      </c>
      <c r="S302" s="23" t="str">
        <f t="shared" si="29"/>
        <v>-</v>
      </c>
    </row>
    <row r="303" spans="1:19" s="9" customFormat="1" x14ac:dyDescent="0.25">
      <c r="A303" s="10" t="s">
        <v>483</v>
      </c>
      <c r="B303" s="17" t="s">
        <v>484</v>
      </c>
      <c r="C303" s="12" t="s">
        <v>27</v>
      </c>
      <c r="D303" s="23" t="s">
        <v>28</v>
      </c>
      <c r="E303" s="23" t="s">
        <v>28</v>
      </c>
      <c r="F303" s="23" t="s">
        <v>28</v>
      </c>
      <c r="G303" s="13">
        <f>'[9]АО КЭС'!E308</f>
        <v>58.475762119999999</v>
      </c>
      <c r="H303" s="23" t="s">
        <v>28</v>
      </c>
      <c r="I303" s="23">
        <f>'[10]12.Прогнозный баланс'!I141/1000+'[10]12.Прогнозный баланс'!I140/1000</f>
        <v>63.888836656494959</v>
      </c>
      <c r="J303" s="23" t="s">
        <v>28</v>
      </c>
      <c r="K303" s="23">
        <f>'[10]12.Прогнозный баланс'!P141/1000+'[10]12.Прогнозный баланс'!P140/1000</f>
        <v>77.540107734256026</v>
      </c>
      <c r="L303" s="23" t="s">
        <v>28</v>
      </c>
      <c r="M303" s="23">
        <f>'[10]12.Прогнозный баланс'!Q141/1000+'[10]12.Прогнозный баланс'!Q140/1000</f>
        <v>80.579951881877506</v>
      </c>
      <c r="N303" s="23" t="s">
        <v>28</v>
      </c>
      <c r="O303" s="23">
        <f>'[10]12.Прогнозный баланс'!R141/1000+'[10]12.Прогнозный баланс'!R140/1000</f>
        <v>85.103325547687646</v>
      </c>
      <c r="P303" s="23" t="s">
        <v>28</v>
      </c>
      <c r="Q303" s="23">
        <f>'[10]12.Прогнозный баланс'!S141/1000+'[10]12.Прогнозный баланс'!S140/1000</f>
        <v>89.398970974567689</v>
      </c>
      <c r="R303" s="23" t="s">
        <v>28</v>
      </c>
      <c r="S303" s="23">
        <f t="shared" si="29"/>
        <v>89.398970974567689</v>
      </c>
    </row>
    <row r="304" spans="1:19" s="9" customFormat="1" x14ac:dyDescent="0.25">
      <c r="A304" s="10" t="s">
        <v>485</v>
      </c>
      <c r="B304" s="19" t="s">
        <v>427</v>
      </c>
      <c r="C304" s="12" t="s">
        <v>27</v>
      </c>
      <c r="D304" s="23" t="s">
        <v>28</v>
      </c>
      <c r="E304" s="23" t="s">
        <v>28</v>
      </c>
      <c r="F304" s="23" t="s">
        <v>28</v>
      </c>
      <c r="G304" s="13">
        <f>'[9]АО КЭС'!E309</f>
        <v>0</v>
      </c>
      <c r="H304" s="23" t="s">
        <v>28</v>
      </c>
      <c r="I304" s="23" t="s">
        <v>28</v>
      </c>
      <c r="J304" s="23" t="s">
        <v>28</v>
      </c>
      <c r="K304" s="23" t="s">
        <v>28</v>
      </c>
      <c r="L304" s="23" t="s">
        <v>28</v>
      </c>
      <c r="M304" s="23" t="s">
        <v>28</v>
      </c>
      <c r="N304" s="23" t="s">
        <v>28</v>
      </c>
      <c r="O304" s="23" t="s">
        <v>28</v>
      </c>
      <c r="P304" s="23" t="s">
        <v>28</v>
      </c>
      <c r="Q304" s="23" t="s">
        <v>28</v>
      </c>
      <c r="R304" s="23" t="s">
        <v>28</v>
      </c>
      <c r="S304" s="23" t="str">
        <f t="shared" si="29"/>
        <v>-</v>
      </c>
    </row>
    <row r="305" spans="1:19" s="9" customFormat="1" x14ac:dyDescent="0.25">
      <c r="A305" s="10" t="s">
        <v>486</v>
      </c>
      <c r="B305" s="17" t="s">
        <v>487</v>
      </c>
      <c r="C305" s="12" t="s">
        <v>27</v>
      </c>
      <c r="D305" s="23">
        <v>120.541</v>
      </c>
      <c r="E305" s="23">
        <v>97.929000000000002</v>
      </c>
      <c r="F305" s="23">
        <v>98.2</v>
      </c>
      <c r="G305" s="13">
        <f>'[9]АО КЭС'!E310</f>
        <v>157.97342166000053</v>
      </c>
      <c r="H305" s="23">
        <v>99.5</v>
      </c>
      <c r="I305" s="23">
        <f>'[10]12.Прогнозный баланс'!I136/1000</f>
        <v>76.001999999999995</v>
      </c>
      <c r="J305" s="23">
        <v>100.6</v>
      </c>
      <c r="K305" s="23">
        <f>'[10]12.Прогнозный баланс'!P136/1000</f>
        <v>73.352000000000004</v>
      </c>
      <c r="L305" s="23">
        <v>102.8</v>
      </c>
      <c r="M305" s="23">
        <f>'[10]12.Прогнозный баланс'!Q136/1000</f>
        <v>55.835999999999999</v>
      </c>
      <c r="N305" s="23">
        <v>102.9</v>
      </c>
      <c r="O305" s="23">
        <f>'[10]12.Прогнозный баланс'!R136/1000</f>
        <v>44.713999999999999</v>
      </c>
      <c r="P305" s="23">
        <v>102.9</v>
      </c>
      <c r="Q305" s="23">
        <f>'[10]12.Прогнозный баланс'!S136/1000</f>
        <v>36.241999999999997</v>
      </c>
      <c r="R305" s="23">
        <v>102.9</v>
      </c>
      <c r="S305" s="23">
        <f t="shared" si="29"/>
        <v>36.241999999999997</v>
      </c>
    </row>
    <row r="306" spans="1:19" s="9" customFormat="1" x14ac:dyDescent="0.25">
      <c r="A306" s="10" t="s">
        <v>488</v>
      </c>
      <c r="B306" s="19" t="s">
        <v>427</v>
      </c>
      <c r="C306" s="12" t="s">
        <v>27</v>
      </c>
      <c r="D306" s="23" t="s">
        <v>28</v>
      </c>
      <c r="E306" s="23" t="s">
        <v>28</v>
      </c>
      <c r="F306" s="23" t="s">
        <v>28</v>
      </c>
      <c r="G306" s="13">
        <f>'[9]АО КЭС'!E311</f>
        <v>0</v>
      </c>
      <c r="H306" s="23" t="s">
        <v>28</v>
      </c>
      <c r="I306" s="23" t="s">
        <v>28</v>
      </c>
      <c r="J306" s="23" t="s">
        <v>28</v>
      </c>
      <c r="K306" s="23" t="s">
        <v>28</v>
      </c>
      <c r="L306" s="23" t="s">
        <v>28</v>
      </c>
      <c r="M306" s="23" t="s">
        <v>28</v>
      </c>
      <c r="N306" s="23" t="s">
        <v>28</v>
      </c>
      <c r="O306" s="23" t="s">
        <v>28</v>
      </c>
      <c r="P306" s="23" t="s">
        <v>28</v>
      </c>
      <c r="Q306" s="23" t="s">
        <v>28</v>
      </c>
      <c r="R306" s="23" t="s">
        <v>28</v>
      </c>
      <c r="S306" s="23" t="str">
        <f t="shared" si="29"/>
        <v>-</v>
      </c>
    </row>
    <row r="307" spans="1:19" s="9" customFormat="1" ht="31.5" x14ac:dyDescent="0.25">
      <c r="A307" s="10" t="s">
        <v>489</v>
      </c>
      <c r="B307" s="17" t="s">
        <v>490</v>
      </c>
      <c r="C307" s="12" t="s">
        <v>27</v>
      </c>
      <c r="D307" s="23" t="s">
        <v>28</v>
      </c>
      <c r="E307" s="23" t="s">
        <v>28</v>
      </c>
      <c r="F307" s="23" t="s">
        <v>28</v>
      </c>
      <c r="G307" s="13">
        <f>'[9]АО КЭС'!E312</f>
        <v>40.064307869999944</v>
      </c>
      <c r="H307" s="23" t="s">
        <v>28</v>
      </c>
      <c r="I307" s="23">
        <f>'[10]12.Прогнозный баланс'!I131/1000</f>
        <v>5.7793078699999452</v>
      </c>
      <c r="J307" s="23" t="s">
        <v>28</v>
      </c>
      <c r="K307" s="23">
        <f>'[10]12.Прогнозный баланс'!P131/1000</f>
        <v>5.8513078699999559</v>
      </c>
      <c r="L307" s="23" t="s">
        <v>28</v>
      </c>
      <c r="M307" s="23">
        <f>'[10]12.Прогнозный баланс'!Q131/1000</f>
        <v>5.923307869999956</v>
      </c>
      <c r="N307" s="23" t="s">
        <v>28</v>
      </c>
      <c r="O307" s="23">
        <f>'[10]12.Прогнозный баланс'!R131/1000</f>
        <v>5.995307869999956</v>
      </c>
      <c r="P307" s="23" t="s">
        <v>28</v>
      </c>
      <c r="Q307" s="23">
        <f>'[10]12.Прогнозный баланс'!S131/1000</f>
        <v>6.0673078699999561</v>
      </c>
      <c r="R307" s="23" t="s">
        <v>28</v>
      </c>
      <c r="S307" s="23">
        <f t="shared" si="29"/>
        <v>6.0673078699999561</v>
      </c>
    </row>
    <row r="308" spans="1:19" s="9" customFormat="1" x14ac:dyDescent="0.25">
      <c r="A308" s="10" t="s">
        <v>491</v>
      </c>
      <c r="B308" s="19" t="s">
        <v>427</v>
      </c>
      <c r="C308" s="12" t="s">
        <v>27</v>
      </c>
      <c r="D308" s="23" t="s">
        <v>28</v>
      </c>
      <c r="E308" s="23" t="s">
        <v>28</v>
      </c>
      <c r="F308" s="23" t="s">
        <v>28</v>
      </c>
      <c r="G308" s="13">
        <f>'[9]АО КЭС'!E313</f>
        <v>0</v>
      </c>
      <c r="H308" s="23" t="s">
        <v>28</v>
      </c>
      <c r="I308" s="23" t="s">
        <v>28</v>
      </c>
      <c r="J308" s="23" t="s">
        <v>28</v>
      </c>
      <c r="K308" s="23" t="s">
        <v>28</v>
      </c>
      <c r="L308" s="23" t="s">
        <v>28</v>
      </c>
      <c r="M308" s="23" t="s">
        <v>28</v>
      </c>
      <c r="N308" s="23" t="s">
        <v>28</v>
      </c>
      <c r="O308" s="23" t="s">
        <v>28</v>
      </c>
      <c r="P308" s="23" t="s">
        <v>28</v>
      </c>
      <c r="Q308" s="23" t="s">
        <v>28</v>
      </c>
      <c r="R308" s="23" t="s">
        <v>28</v>
      </c>
      <c r="S308" s="23" t="str">
        <f t="shared" si="29"/>
        <v>-</v>
      </c>
    </row>
    <row r="309" spans="1:19" s="9" customFormat="1" x14ac:dyDescent="0.25">
      <c r="A309" s="10" t="s">
        <v>492</v>
      </c>
      <c r="B309" s="19" t="s">
        <v>493</v>
      </c>
      <c r="C309" s="12" t="s">
        <v>27</v>
      </c>
      <c r="D309" s="23">
        <v>60.097000000000023</v>
      </c>
      <c r="E309" s="23">
        <v>114.68700000000004</v>
      </c>
      <c r="F309" s="23">
        <v>123.50399999999999</v>
      </c>
      <c r="G309" s="13">
        <f>'[9]АО КЭС'!E314</f>
        <v>14.620032229999502</v>
      </c>
      <c r="H309" s="23">
        <v>216.60400000000001</v>
      </c>
      <c r="I309" s="23">
        <f>I289-I292-I297-I303-I301-I305-I307-I311</f>
        <v>8.6735722699999371</v>
      </c>
      <c r="J309" s="23">
        <v>67.854999999999961</v>
      </c>
      <c r="K309" s="23">
        <f>K289-K292-K297-K303-K301-K305-K307-K311</f>
        <v>7.3469439366666762</v>
      </c>
      <c r="L309" s="23">
        <v>67.341999999999985</v>
      </c>
      <c r="M309" s="23">
        <f>M289-M292-M297-M303-M301-M305-M307-M311</f>
        <v>13.925283103333356</v>
      </c>
      <c r="N309" s="23">
        <v>6.308000000000014</v>
      </c>
      <c r="O309" s="23">
        <f>O289-O292-O297-O303-O301-O305-O307-O311</f>
        <v>20.497186436666766</v>
      </c>
      <c r="P309" s="23">
        <v>6.308000000000014</v>
      </c>
      <c r="Q309" s="23">
        <f>Q289-Q292-Q297-Q303-Q301-Q305-Q307-Q311</f>
        <v>27.164511936666699</v>
      </c>
      <c r="R309" s="23">
        <v>6.308000000000014</v>
      </c>
      <c r="S309" s="23">
        <f t="shared" si="29"/>
        <v>27.164511936666699</v>
      </c>
    </row>
    <row r="310" spans="1:19" s="9" customFormat="1" x14ac:dyDescent="0.25">
      <c r="A310" s="10" t="s">
        <v>494</v>
      </c>
      <c r="B310" s="19" t="s">
        <v>427</v>
      </c>
      <c r="C310" s="12" t="s">
        <v>27</v>
      </c>
      <c r="D310" s="23" t="s">
        <v>28</v>
      </c>
      <c r="E310" s="23" t="s">
        <v>28</v>
      </c>
      <c r="F310" s="23" t="s">
        <v>28</v>
      </c>
      <c r="G310" s="13">
        <f>'[9]АО КЭС'!E315</f>
        <v>0</v>
      </c>
      <c r="H310" s="23" t="s">
        <v>28</v>
      </c>
      <c r="I310" s="23" t="s">
        <v>28</v>
      </c>
      <c r="J310" s="23" t="s">
        <v>28</v>
      </c>
      <c r="K310" s="23" t="s">
        <v>28</v>
      </c>
      <c r="L310" s="23" t="s">
        <v>28</v>
      </c>
      <c r="M310" s="23" t="s">
        <v>28</v>
      </c>
      <c r="N310" s="23" t="s">
        <v>28</v>
      </c>
      <c r="O310" s="23" t="s">
        <v>28</v>
      </c>
      <c r="P310" s="23" t="s">
        <v>28</v>
      </c>
      <c r="Q310" s="23" t="s">
        <v>28</v>
      </c>
      <c r="R310" s="23" t="s">
        <v>28</v>
      </c>
      <c r="S310" s="23" t="str">
        <f t="shared" si="29"/>
        <v>-</v>
      </c>
    </row>
    <row r="311" spans="1:19" s="9" customFormat="1" x14ac:dyDescent="0.25">
      <c r="A311" s="10" t="s">
        <v>495</v>
      </c>
      <c r="B311" s="17" t="s">
        <v>496</v>
      </c>
      <c r="C311" s="12" t="s">
        <v>27</v>
      </c>
      <c r="D311" s="23">
        <v>67.317999999999998</v>
      </c>
      <c r="E311" s="23">
        <v>54.124000000000002</v>
      </c>
      <c r="F311" s="23">
        <v>54.124000000000002</v>
      </c>
      <c r="G311" s="13">
        <f>'[9]АО КЭС'!E316</f>
        <v>53.482533999999994</v>
      </c>
      <c r="H311" s="23">
        <v>54.124000000000002</v>
      </c>
      <c r="I311" s="23">
        <f>'[10]12.Прогнозный баланс'!I143/1000+'[10]12.Прогнозный баланс'!I117/1000</f>
        <v>71.914534370000027</v>
      </c>
      <c r="J311" s="23">
        <v>54.124000000000002</v>
      </c>
      <c r="K311" s="23">
        <f>'[10]12.Прогнозный баланс'!P143/1000+'[10]12.Прогнозный баланс'!P117/1000</f>
        <v>78.121052370000029</v>
      </c>
      <c r="L311" s="23">
        <v>54.124000000000002</v>
      </c>
      <c r="M311" s="23">
        <f>'[10]12.Прогнозный баланс'!Q143/1000+'[10]12.Прогнозный баланс'!Q117/1000</f>
        <v>84.408540370000026</v>
      </c>
      <c r="N311" s="23">
        <v>54.124000000000002</v>
      </c>
      <c r="O311" s="23">
        <f>'[10]12.Прогнозный баланс'!R143/1000+'[10]12.Прогнозный баланс'!R117/1000</f>
        <v>90.780228370000017</v>
      </c>
      <c r="P311" s="23">
        <v>54.124000000000002</v>
      </c>
      <c r="Q311" s="23">
        <f>'[10]12.Прогнозный баланс'!S143/1000+'[10]12.Прогнозный баланс'!S117/1000</f>
        <v>97.239496370000026</v>
      </c>
      <c r="R311" s="23">
        <v>54.124000000000002</v>
      </c>
      <c r="S311" s="23">
        <f t="shared" si="29"/>
        <v>97.239496370000026</v>
      </c>
    </row>
    <row r="312" spans="1:19" s="60" customFormat="1" ht="31.5" x14ac:dyDescent="0.25">
      <c r="A312" s="57" t="s">
        <v>497</v>
      </c>
      <c r="B312" s="58" t="s">
        <v>498</v>
      </c>
      <c r="C312" s="59" t="s">
        <v>499</v>
      </c>
      <c r="D312" s="55">
        <v>77.059350647761903</v>
      </c>
      <c r="E312" s="55">
        <v>112.70234139803057</v>
      </c>
      <c r="F312" s="55">
        <v>100.00000000000003</v>
      </c>
      <c r="G312" s="55">
        <f>(G179/(G24*1.2))*100</f>
        <v>97.453873675008168</v>
      </c>
      <c r="H312" s="55">
        <v>100</v>
      </c>
      <c r="I312" s="55">
        <f>(I179/(I24*1.2))*100</f>
        <v>101.64724658241869</v>
      </c>
      <c r="J312" s="55">
        <v>100.00000000000003</v>
      </c>
      <c r="K312" s="55">
        <f>(K179/(K24*1.2))*100</f>
        <v>102.40629122449806</v>
      </c>
      <c r="L312" s="55">
        <v>100</v>
      </c>
      <c r="M312" s="55">
        <f>(M179/(M24*1.2))*100</f>
        <v>99.803398283342432</v>
      </c>
      <c r="N312" s="55">
        <v>100.00000000000003</v>
      </c>
      <c r="O312" s="55">
        <f>(O179/(O24*1.2))*100</f>
        <v>98.808612756947824</v>
      </c>
      <c r="P312" s="55">
        <v>100.00000000000003</v>
      </c>
      <c r="Q312" s="55">
        <f>(Q179/(Q24*1.2))*100</f>
        <v>98.066024385883296</v>
      </c>
      <c r="R312" s="55">
        <v>100.00000000000003</v>
      </c>
      <c r="S312" s="55">
        <f>(S179/(S24*1.2))*100</f>
        <v>100.05915242563894</v>
      </c>
    </row>
    <row r="313" spans="1:19" s="9" customFormat="1" x14ac:dyDescent="0.25">
      <c r="A313" s="10" t="s">
        <v>500</v>
      </c>
      <c r="B313" s="17" t="s">
        <v>501</v>
      </c>
      <c r="C313" s="12" t="s">
        <v>499</v>
      </c>
      <c r="D313" s="23" t="s">
        <v>28</v>
      </c>
      <c r="E313" s="23" t="s">
        <v>28</v>
      </c>
      <c r="F313" s="23" t="s">
        <v>28</v>
      </c>
      <c r="G313" s="13" t="str">
        <f>'[9]АО КЭС'!E318</f>
        <v>-</v>
      </c>
      <c r="H313" s="23" t="s">
        <v>28</v>
      </c>
      <c r="I313" s="23" t="s">
        <v>28</v>
      </c>
      <c r="J313" s="23" t="s">
        <v>28</v>
      </c>
      <c r="K313" s="23" t="s">
        <v>28</v>
      </c>
      <c r="L313" s="23" t="s">
        <v>28</v>
      </c>
      <c r="M313" s="23" t="s">
        <v>28</v>
      </c>
      <c r="N313" s="23" t="s">
        <v>28</v>
      </c>
      <c r="O313" s="23" t="s">
        <v>28</v>
      </c>
      <c r="P313" s="23" t="s">
        <v>28</v>
      </c>
      <c r="Q313" s="23" t="s">
        <v>28</v>
      </c>
      <c r="R313" s="23" t="s">
        <v>28</v>
      </c>
      <c r="S313" s="23" t="s">
        <v>28</v>
      </c>
    </row>
    <row r="314" spans="1:19" s="9" customFormat="1" ht="31.5" x14ac:dyDescent="0.25">
      <c r="A314" s="10" t="s">
        <v>502</v>
      </c>
      <c r="B314" s="17" t="s">
        <v>503</v>
      </c>
      <c r="C314" s="12" t="s">
        <v>499</v>
      </c>
      <c r="D314" s="23" t="s">
        <v>28</v>
      </c>
      <c r="E314" s="23" t="s">
        <v>28</v>
      </c>
      <c r="F314" s="23" t="s">
        <v>28</v>
      </c>
      <c r="G314" s="13" t="str">
        <f>'[9]АО КЭС'!E319</f>
        <v>-</v>
      </c>
      <c r="H314" s="23" t="s">
        <v>28</v>
      </c>
      <c r="I314" s="23" t="s">
        <v>28</v>
      </c>
      <c r="J314" s="23" t="s">
        <v>28</v>
      </c>
      <c r="K314" s="23" t="s">
        <v>28</v>
      </c>
      <c r="L314" s="23" t="s">
        <v>28</v>
      </c>
      <c r="M314" s="23" t="s">
        <v>28</v>
      </c>
      <c r="N314" s="23" t="s">
        <v>28</v>
      </c>
      <c r="O314" s="23" t="s">
        <v>28</v>
      </c>
      <c r="P314" s="23" t="s">
        <v>28</v>
      </c>
      <c r="Q314" s="23" t="s">
        <v>28</v>
      </c>
      <c r="R314" s="23" t="s">
        <v>28</v>
      </c>
      <c r="S314" s="23" t="s">
        <v>28</v>
      </c>
    </row>
    <row r="315" spans="1:19" s="9" customFormat="1" ht="31.5" x14ac:dyDescent="0.25">
      <c r="A315" s="10" t="s">
        <v>504</v>
      </c>
      <c r="B315" s="17" t="s">
        <v>505</v>
      </c>
      <c r="C315" s="12" t="s">
        <v>499</v>
      </c>
      <c r="D315" s="23" t="s">
        <v>28</v>
      </c>
      <c r="E315" s="23" t="s">
        <v>28</v>
      </c>
      <c r="F315" s="23" t="s">
        <v>28</v>
      </c>
      <c r="G315" s="13" t="str">
        <f>'[9]АО КЭС'!E320</f>
        <v>-</v>
      </c>
      <c r="H315" s="23" t="s">
        <v>28</v>
      </c>
      <c r="I315" s="23" t="s">
        <v>28</v>
      </c>
      <c r="J315" s="23" t="s">
        <v>28</v>
      </c>
      <c r="K315" s="23" t="s">
        <v>28</v>
      </c>
      <c r="L315" s="23" t="s">
        <v>28</v>
      </c>
      <c r="M315" s="23" t="s">
        <v>28</v>
      </c>
      <c r="N315" s="23" t="s">
        <v>28</v>
      </c>
      <c r="O315" s="23" t="s">
        <v>28</v>
      </c>
      <c r="P315" s="23" t="s">
        <v>28</v>
      </c>
      <c r="Q315" s="23" t="s">
        <v>28</v>
      </c>
      <c r="R315" s="23" t="s">
        <v>28</v>
      </c>
      <c r="S315" s="23" t="s">
        <v>28</v>
      </c>
    </row>
    <row r="316" spans="1:19" s="9" customFormat="1" ht="31.5" x14ac:dyDescent="0.25">
      <c r="A316" s="10" t="s">
        <v>506</v>
      </c>
      <c r="B316" s="17" t="s">
        <v>507</v>
      </c>
      <c r="C316" s="12" t="s">
        <v>499</v>
      </c>
      <c r="D316" s="23" t="s">
        <v>28</v>
      </c>
      <c r="E316" s="23" t="s">
        <v>28</v>
      </c>
      <c r="F316" s="23" t="s">
        <v>28</v>
      </c>
      <c r="G316" s="13" t="str">
        <f>'[9]АО КЭС'!E321</f>
        <v>-</v>
      </c>
      <c r="H316" s="23" t="s">
        <v>28</v>
      </c>
      <c r="I316" s="23" t="s">
        <v>28</v>
      </c>
      <c r="J316" s="23" t="s">
        <v>28</v>
      </c>
      <c r="K316" s="23" t="s">
        <v>28</v>
      </c>
      <c r="L316" s="23" t="s">
        <v>28</v>
      </c>
      <c r="M316" s="23" t="s">
        <v>28</v>
      </c>
      <c r="N316" s="23" t="s">
        <v>28</v>
      </c>
      <c r="O316" s="23" t="s">
        <v>28</v>
      </c>
      <c r="P316" s="23" t="s">
        <v>28</v>
      </c>
      <c r="Q316" s="23" t="s">
        <v>28</v>
      </c>
      <c r="R316" s="23" t="s">
        <v>28</v>
      </c>
      <c r="S316" s="23" t="s">
        <v>28</v>
      </c>
    </row>
    <row r="317" spans="1:19" s="9" customFormat="1" x14ac:dyDescent="0.25">
      <c r="A317" s="10" t="s">
        <v>508</v>
      </c>
      <c r="B317" s="16" t="s">
        <v>509</v>
      </c>
      <c r="C317" s="12" t="s">
        <v>499</v>
      </c>
      <c r="D317" s="23" t="s">
        <v>28</v>
      </c>
      <c r="E317" s="23" t="s">
        <v>28</v>
      </c>
      <c r="F317" s="23" t="s">
        <v>28</v>
      </c>
      <c r="G317" s="13" t="str">
        <f>'[9]АО КЭС'!E322</f>
        <v>-</v>
      </c>
      <c r="H317" s="23" t="s">
        <v>28</v>
      </c>
      <c r="I317" s="23" t="s">
        <v>28</v>
      </c>
      <c r="J317" s="23" t="s">
        <v>28</v>
      </c>
      <c r="K317" s="23" t="s">
        <v>28</v>
      </c>
      <c r="L317" s="23" t="s">
        <v>28</v>
      </c>
      <c r="M317" s="23" t="s">
        <v>28</v>
      </c>
      <c r="N317" s="23" t="s">
        <v>28</v>
      </c>
      <c r="O317" s="23" t="s">
        <v>28</v>
      </c>
      <c r="P317" s="23" t="s">
        <v>28</v>
      </c>
      <c r="Q317" s="23" t="s">
        <v>28</v>
      </c>
      <c r="R317" s="23" t="s">
        <v>28</v>
      </c>
      <c r="S317" s="23" t="s">
        <v>28</v>
      </c>
    </row>
    <row r="318" spans="1:19" s="9" customFormat="1" x14ac:dyDescent="0.25">
      <c r="A318" s="10" t="s">
        <v>510</v>
      </c>
      <c r="B318" s="16" t="s">
        <v>511</v>
      </c>
      <c r="C318" s="12" t="s">
        <v>499</v>
      </c>
      <c r="D318" s="23">
        <v>77.059350647761903</v>
      </c>
      <c r="E318" s="23">
        <v>112.70234139803057</v>
      </c>
      <c r="F318" s="23">
        <v>100.00000000000003</v>
      </c>
      <c r="G318" s="13">
        <f>'[9]АО КЭС'!E323</f>
        <v>97.453873675008168</v>
      </c>
      <c r="H318" s="23">
        <v>100</v>
      </c>
      <c r="I318" s="23">
        <f>I312</f>
        <v>101.64724658241869</v>
      </c>
      <c r="J318" s="23">
        <v>100.00000000000003</v>
      </c>
      <c r="K318" s="23">
        <f>K312</f>
        <v>102.40629122449806</v>
      </c>
      <c r="L318" s="23">
        <v>100</v>
      </c>
      <c r="M318" s="23">
        <f>M312</f>
        <v>99.803398283342432</v>
      </c>
      <c r="N318" s="23">
        <v>100.00000000000003</v>
      </c>
      <c r="O318" s="23">
        <f>O312</f>
        <v>98.808612756947824</v>
      </c>
      <c r="P318" s="23">
        <v>100.00000000000003</v>
      </c>
      <c r="Q318" s="23">
        <f>Q312</f>
        <v>98.066024385883296</v>
      </c>
      <c r="R318" s="23">
        <v>100.00000000000003</v>
      </c>
      <c r="S318" s="23">
        <f>S312</f>
        <v>100.05915242563894</v>
      </c>
    </row>
    <row r="319" spans="1:19" s="9" customFormat="1" x14ac:dyDescent="0.25">
      <c r="A319" s="10" t="s">
        <v>512</v>
      </c>
      <c r="B319" s="16" t="s">
        <v>513</v>
      </c>
      <c r="C319" s="12" t="s">
        <v>499</v>
      </c>
      <c r="D319" s="23" t="s">
        <v>28</v>
      </c>
      <c r="E319" s="23" t="s">
        <v>28</v>
      </c>
      <c r="F319" s="23" t="s">
        <v>28</v>
      </c>
      <c r="G319" s="23" t="s">
        <v>28</v>
      </c>
      <c r="H319" s="23" t="s">
        <v>28</v>
      </c>
      <c r="I319" s="23" t="s">
        <v>28</v>
      </c>
      <c r="J319" s="23" t="s">
        <v>28</v>
      </c>
      <c r="K319" s="23" t="s">
        <v>28</v>
      </c>
      <c r="L319" s="23" t="s">
        <v>28</v>
      </c>
      <c r="M319" s="23" t="s">
        <v>28</v>
      </c>
      <c r="N319" s="23" t="s">
        <v>28</v>
      </c>
      <c r="O319" s="23" t="s">
        <v>28</v>
      </c>
      <c r="P319" s="23" t="s">
        <v>28</v>
      </c>
      <c r="Q319" s="23" t="s">
        <v>28</v>
      </c>
      <c r="R319" s="23" t="s">
        <v>28</v>
      </c>
      <c r="S319" s="23" t="s">
        <v>28</v>
      </c>
    </row>
    <row r="320" spans="1:19" s="9" customFormat="1" ht="19.5" customHeight="1" x14ac:dyDescent="0.25">
      <c r="A320" s="10" t="s">
        <v>514</v>
      </c>
      <c r="B320" s="16" t="s">
        <v>515</v>
      </c>
      <c r="C320" s="12" t="s">
        <v>499</v>
      </c>
      <c r="D320" s="23" t="s">
        <v>28</v>
      </c>
      <c r="E320" s="23" t="s">
        <v>28</v>
      </c>
      <c r="F320" s="23" t="s">
        <v>28</v>
      </c>
      <c r="G320" s="23" t="s">
        <v>28</v>
      </c>
      <c r="H320" s="23" t="s">
        <v>28</v>
      </c>
      <c r="I320" s="23" t="s">
        <v>28</v>
      </c>
      <c r="J320" s="23" t="s">
        <v>28</v>
      </c>
      <c r="K320" s="23" t="s">
        <v>28</v>
      </c>
      <c r="L320" s="23" t="s">
        <v>28</v>
      </c>
      <c r="M320" s="23" t="s">
        <v>28</v>
      </c>
      <c r="N320" s="23" t="s">
        <v>28</v>
      </c>
      <c r="O320" s="23" t="s">
        <v>28</v>
      </c>
      <c r="P320" s="23" t="s">
        <v>28</v>
      </c>
      <c r="Q320" s="23" t="s">
        <v>28</v>
      </c>
      <c r="R320" s="23" t="s">
        <v>28</v>
      </c>
      <c r="S320" s="23" t="s">
        <v>28</v>
      </c>
    </row>
    <row r="321" spans="1:19" s="9" customFormat="1" ht="19.5" customHeight="1" x14ac:dyDescent="0.25">
      <c r="A321" s="10" t="s">
        <v>516</v>
      </c>
      <c r="B321" s="16" t="s">
        <v>517</v>
      </c>
      <c r="C321" s="12" t="s">
        <v>499</v>
      </c>
      <c r="D321" s="23" t="s">
        <v>28</v>
      </c>
      <c r="E321" s="23" t="s">
        <v>28</v>
      </c>
      <c r="F321" s="23" t="s">
        <v>28</v>
      </c>
      <c r="G321" s="23" t="s">
        <v>28</v>
      </c>
      <c r="H321" s="23" t="s">
        <v>28</v>
      </c>
      <c r="I321" s="23" t="s">
        <v>28</v>
      </c>
      <c r="J321" s="23" t="s">
        <v>28</v>
      </c>
      <c r="K321" s="23" t="s">
        <v>28</v>
      </c>
      <c r="L321" s="23" t="s">
        <v>28</v>
      </c>
      <c r="M321" s="23" t="s">
        <v>28</v>
      </c>
      <c r="N321" s="23" t="s">
        <v>28</v>
      </c>
      <c r="O321" s="23" t="s">
        <v>28</v>
      </c>
      <c r="P321" s="23" t="s">
        <v>28</v>
      </c>
      <c r="Q321" s="23" t="s">
        <v>28</v>
      </c>
      <c r="R321" s="23" t="s">
        <v>28</v>
      </c>
      <c r="S321" s="23" t="s">
        <v>28</v>
      </c>
    </row>
    <row r="322" spans="1:19" s="9" customFormat="1" ht="36.75" customHeight="1" x14ac:dyDescent="0.25">
      <c r="A322" s="10" t="s">
        <v>518</v>
      </c>
      <c r="B322" s="17" t="s">
        <v>519</v>
      </c>
      <c r="C322" s="12" t="s">
        <v>499</v>
      </c>
      <c r="D322" s="23" t="s">
        <v>28</v>
      </c>
      <c r="E322" s="23" t="s">
        <v>28</v>
      </c>
      <c r="F322" s="23" t="s">
        <v>28</v>
      </c>
      <c r="G322" s="23" t="s">
        <v>28</v>
      </c>
      <c r="H322" s="23" t="s">
        <v>28</v>
      </c>
      <c r="I322" s="23" t="s">
        <v>28</v>
      </c>
      <c r="J322" s="23" t="s">
        <v>28</v>
      </c>
      <c r="K322" s="23" t="s">
        <v>28</v>
      </c>
      <c r="L322" s="23" t="s">
        <v>28</v>
      </c>
      <c r="M322" s="23" t="s">
        <v>28</v>
      </c>
      <c r="N322" s="23" t="s">
        <v>28</v>
      </c>
      <c r="O322" s="23" t="s">
        <v>28</v>
      </c>
      <c r="P322" s="23" t="s">
        <v>28</v>
      </c>
      <c r="Q322" s="23" t="s">
        <v>28</v>
      </c>
      <c r="R322" s="23" t="s">
        <v>28</v>
      </c>
      <c r="S322" s="23" t="s">
        <v>28</v>
      </c>
    </row>
    <row r="323" spans="1:19" s="9" customFormat="1" ht="19.5" customHeight="1" x14ac:dyDescent="0.25">
      <c r="A323" s="10" t="s">
        <v>520</v>
      </c>
      <c r="B323" s="25" t="s">
        <v>52</v>
      </c>
      <c r="C323" s="12" t="s">
        <v>499</v>
      </c>
      <c r="D323" s="23" t="s">
        <v>28</v>
      </c>
      <c r="E323" s="23" t="s">
        <v>28</v>
      </c>
      <c r="F323" s="23" t="s">
        <v>28</v>
      </c>
      <c r="G323" s="23" t="s">
        <v>28</v>
      </c>
      <c r="H323" s="23" t="s">
        <v>28</v>
      </c>
      <c r="I323" s="23" t="s">
        <v>28</v>
      </c>
      <c r="J323" s="23" t="s">
        <v>28</v>
      </c>
      <c r="K323" s="23" t="s">
        <v>28</v>
      </c>
      <c r="L323" s="23" t="s">
        <v>28</v>
      </c>
      <c r="M323" s="23" t="s">
        <v>28</v>
      </c>
      <c r="N323" s="23" t="s">
        <v>28</v>
      </c>
      <c r="O323" s="23" t="s">
        <v>28</v>
      </c>
      <c r="P323" s="23" t="s">
        <v>28</v>
      </c>
      <c r="Q323" s="23" t="s">
        <v>28</v>
      </c>
      <c r="R323" s="23" t="s">
        <v>28</v>
      </c>
      <c r="S323" s="23" t="s">
        <v>28</v>
      </c>
    </row>
    <row r="324" spans="1:19" s="9" customFormat="1" ht="19.5" customHeight="1" x14ac:dyDescent="0.25">
      <c r="A324" s="10" t="s">
        <v>521</v>
      </c>
      <c r="B324" s="25" t="s">
        <v>54</v>
      </c>
      <c r="C324" s="12" t="s">
        <v>499</v>
      </c>
      <c r="D324" s="23" t="s">
        <v>28</v>
      </c>
      <c r="E324" s="23" t="s">
        <v>28</v>
      </c>
      <c r="F324" s="23" t="s">
        <v>28</v>
      </c>
      <c r="G324" s="23" t="s">
        <v>28</v>
      </c>
      <c r="H324" s="23" t="s">
        <v>28</v>
      </c>
      <c r="I324" s="23" t="s">
        <v>28</v>
      </c>
      <c r="J324" s="23" t="s">
        <v>28</v>
      </c>
      <c r="K324" s="23" t="s">
        <v>28</v>
      </c>
      <c r="L324" s="23" t="s">
        <v>28</v>
      </c>
      <c r="M324" s="23" t="s">
        <v>28</v>
      </c>
      <c r="N324" s="23" t="s">
        <v>28</v>
      </c>
      <c r="O324" s="23" t="s">
        <v>28</v>
      </c>
      <c r="P324" s="23" t="s">
        <v>28</v>
      </c>
      <c r="Q324" s="23" t="s">
        <v>28</v>
      </c>
      <c r="R324" s="23" t="s">
        <v>28</v>
      </c>
      <c r="S324" s="23" t="s">
        <v>28</v>
      </c>
    </row>
    <row r="325" spans="1:19" s="9" customFormat="1" ht="15.6" customHeight="1" x14ac:dyDescent="0.25">
      <c r="A325" s="64" t="s">
        <v>522</v>
      </c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6"/>
    </row>
    <row r="326" spans="1:19" s="2" customFormat="1" ht="31.5" x14ac:dyDescent="0.25">
      <c r="A326" s="10" t="s">
        <v>523</v>
      </c>
      <c r="B326" s="11" t="s">
        <v>524</v>
      </c>
      <c r="C326" s="12" t="s">
        <v>28</v>
      </c>
      <c r="D326" s="44" t="s">
        <v>130</v>
      </c>
      <c r="E326" s="44" t="s">
        <v>130</v>
      </c>
      <c r="F326" s="44" t="s">
        <v>130</v>
      </c>
      <c r="G326" s="44" t="s">
        <v>130</v>
      </c>
      <c r="H326" s="44" t="s">
        <v>130</v>
      </c>
      <c r="I326" s="44" t="s">
        <v>130</v>
      </c>
      <c r="J326" s="44" t="s">
        <v>130</v>
      </c>
      <c r="K326" s="44" t="s">
        <v>130</v>
      </c>
      <c r="L326" s="44" t="s">
        <v>130</v>
      </c>
      <c r="M326" s="44" t="s">
        <v>130</v>
      </c>
      <c r="N326" s="44" t="s">
        <v>130</v>
      </c>
      <c r="O326" s="44" t="s">
        <v>130</v>
      </c>
      <c r="P326" s="44" t="s">
        <v>130</v>
      </c>
      <c r="Q326" s="44" t="s">
        <v>130</v>
      </c>
      <c r="R326" s="44" t="s">
        <v>130</v>
      </c>
      <c r="S326" s="44" t="s">
        <v>130</v>
      </c>
    </row>
    <row r="327" spans="1:19" s="2" customFormat="1" x14ac:dyDescent="0.25">
      <c r="A327" s="10" t="s">
        <v>525</v>
      </c>
      <c r="B327" s="18" t="s">
        <v>526</v>
      </c>
      <c r="C327" s="12" t="s">
        <v>527</v>
      </c>
      <c r="D327" s="26" t="s">
        <v>28</v>
      </c>
      <c r="E327" s="26" t="s">
        <v>28</v>
      </c>
      <c r="F327" s="26" t="s">
        <v>28</v>
      </c>
      <c r="G327" s="26" t="s">
        <v>28</v>
      </c>
      <c r="H327" s="26" t="s">
        <v>28</v>
      </c>
      <c r="I327" s="26" t="s">
        <v>28</v>
      </c>
      <c r="J327" s="26" t="s">
        <v>28</v>
      </c>
      <c r="K327" s="26" t="s">
        <v>28</v>
      </c>
      <c r="L327" s="26" t="s">
        <v>28</v>
      </c>
      <c r="M327" s="26" t="s">
        <v>28</v>
      </c>
      <c r="N327" s="26" t="s">
        <v>28</v>
      </c>
      <c r="O327" s="26" t="s">
        <v>28</v>
      </c>
      <c r="P327" s="26">
        <v>0</v>
      </c>
      <c r="Q327" s="26" t="s">
        <v>28</v>
      </c>
      <c r="R327" s="26">
        <v>0</v>
      </c>
      <c r="S327" s="47" t="s">
        <v>28</v>
      </c>
    </row>
    <row r="328" spans="1:19" s="2" customFormat="1" x14ac:dyDescent="0.25">
      <c r="A328" s="10" t="s">
        <v>528</v>
      </c>
      <c r="B328" s="18" t="s">
        <v>529</v>
      </c>
      <c r="C328" s="12" t="s">
        <v>530</v>
      </c>
      <c r="D328" s="26" t="s">
        <v>28</v>
      </c>
      <c r="E328" s="26" t="s">
        <v>28</v>
      </c>
      <c r="F328" s="26" t="s">
        <v>28</v>
      </c>
      <c r="G328" s="26" t="s">
        <v>28</v>
      </c>
      <c r="H328" s="26" t="s">
        <v>28</v>
      </c>
      <c r="I328" s="26" t="s">
        <v>28</v>
      </c>
      <c r="J328" s="26" t="s">
        <v>28</v>
      </c>
      <c r="K328" s="26" t="s">
        <v>28</v>
      </c>
      <c r="L328" s="26" t="s">
        <v>28</v>
      </c>
      <c r="M328" s="26" t="s">
        <v>28</v>
      </c>
      <c r="N328" s="26" t="s">
        <v>28</v>
      </c>
      <c r="O328" s="26" t="s">
        <v>28</v>
      </c>
      <c r="P328" s="26">
        <v>0</v>
      </c>
      <c r="Q328" s="26" t="s">
        <v>28</v>
      </c>
      <c r="R328" s="26">
        <v>0</v>
      </c>
      <c r="S328" s="47" t="s">
        <v>28</v>
      </c>
    </row>
    <row r="329" spans="1:19" s="2" customFormat="1" x14ac:dyDescent="0.25">
      <c r="A329" s="10" t="s">
        <v>531</v>
      </c>
      <c r="B329" s="18" t="s">
        <v>532</v>
      </c>
      <c r="C329" s="12" t="s">
        <v>527</v>
      </c>
      <c r="D329" s="26" t="s">
        <v>28</v>
      </c>
      <c r="E329" s="26" t="s">
        <v>28</v>
      </c>
      <c r="F329" s="26" t="s">
        <v>28</v>
      </c>
      <c r="G329" s="26" t="s">
        <v>28</v>
      </c>
      <c r="H329" s="26" t="s">
        <v>28</v>
      </c>
      <c r="I329" s="26" t="s">
        <v>28</v>
      </c>
      <c r="J329" s="26" t="s">
        <v>28</v>
      </c>
      <c r="K329" s="26" t="s">
        <v>28</v>
      </c>
      <c r="L329" s="26" t="s">
        <v>28</v>
      </c>
      <c r="M329" s="26" t="s">
        <v>28</v>
      </c>
      <c r="N329" s="26" t="s">
        <v>28</v>
      </c>
      <c r="O329" s="26" t="s">
        <v>28</v>
      </c>
      <c r="P329" s="26">
        <v>0</v>
      </c>
      <c r="Q329" s="26" t="s">
        <v>28</v>
      </c>
      <c r="R329" s="26">
        <v>0</v>
      </c>
      <c r="S329" s="47" t="s">
        <v>28</v>
      </c>
    </row>
    <row r="330" spans="1:19" s="2" customFormat="1" x14ac:dyDescent="0.25">
      <c r="A330" s="10" t="s">
        <v>533</v>
      </c>
      <c r="B330" s="18" t="s">
        <v>534</v>
      </c>
      <c r="C330" s="12" t="s">
        <v>530</v>
      </c>
      <c r="D330" s="26" t="s">
        <v>28</v>
      </c>
      <c r="E330" s="26" t="s">
        <v>28</v>
      </c>
      <c r="F330" s="26" t="s">
        <v>28</v>
      </c>
      <c r="G330" s="26" t="s">
        <v>28</v>
      </c>
      <c r="H330" s="26" t="s">
        <v>28</v>
      </c>
      <c r="I330" s="26" t="s">
        <v>28</v>
      </c>
      <c r="J330" s="26" t="s">
        <v>28</v>
      </c>
      <c r="K330" s="26" t="s">
        <v>28</v>
      </c>
      <c r="L330" s="26" t="s">
        <v>28</v>
      </c>
      <c r="M330" s="26" t="s">
        <v>28</v>
      </c>
      <c r="N330" s="26" t="s">
        <v>28</v>
      </c>
      <c r="O330" s="26" t="s">
        <v>28</v>
      </c>
      <c r="P330" s="26">
        <v>0</v>
      </c>
      <c r="Q330" s="26" t="s">
        <v>28</v>
      </c>
      <c r="R330" s="26">
        <v>0</v>
      </c>
      <c r="S330" s="47" t="s">
        <v>28</v>
      </c>
    </row>
    <row r="331" spans="1:19" s="2" customFormat="1" x14ac:dyDescent="0.25">
      <c r="A331" s="10" t="s">
        <v>535</v>
      </c>
      <c r="B331" s="18" t="s">
        <v>536</v>
      </c>
      <c r="C331" s="12" t="s">
        <v>537</v>
      </c>
      <c r="D331" s="26" t="s">
        <v>28</v>
      </c>
      <c r="E331" s="26" t="s">
        <v>28</v>
      </c>
      <c r="F331" s="26" t="s">
        <v>28</v>
      </c>
      <c r="G331" s="26" t="s">
        <v>28</v>
      </c>
      <c r="H331" s="26" t="s">
        <v>28</v>
      </c>
      <c r="I331" s="26" t="s">
        <v>28</v>
      </c>
      <c r="J331" s="26" t="s">
        <v>28</v>
      </c>
      <c r="K331" s="26" t="s">
        <v>28</v>
      </c>
      <c r="L331" s="26" t="s">
        <v>28</v>
      </c>
      <c r="M331" s="26" t="s">
        <v>28</v>
      </c>
      <c r="N331" s="26" t="s">
        <v>28</v>
      </c>
      <c r="O331" s="26" t="s">
        <v>28</v>
      </c>
      <c r="P331" s="26">
        <v>0</v>
      </c>
      <c r="Q331" s="26" t="s">
        <v>28</v>
      </c>
      <c r="R331" s="26">
        <v>0</v>
      </c>
      <c r="S331" s="47" t="s">
        <v>28</v>
      </c>
    </row>
    <row r="332" spans="1:19" s="2" customFormat="1" x14ac:dyDescent="0.25">
      <c r="A332" s="10" t="s">
        <v>538</v>
      </c>
      <c r="B332" s="18" t="s">
        <v>539</v>
      </c>
      <c r="C332" s="12" t="s">
        <v>28</v>
      </c>
      <c r="D332" s="44" t="s">
        <v>130</v>
      </c>
      <c r="E332" s="44" t="s">
        <v>130</v>
      </c>
      <c r="F332" s="44" t="s">
        <v>130</v>
      </c>
      <c r="G332" s="44" t="s">
        <v>130</v>
      </c>
      <c r="H332" s="44" t="s">
        <v>130</v>
      </c>
      <c r="I332" s="44" t="s">
        <v>130</v>
      </c>
      <c r="J332" s="44" t="s">
        <v>130</v>
      </c>
      <c r="K332" s="44" t="s">
        <v>130</v>
      </c>
      <c r="L332" s="44" t="s">
        <v>130</v>
      </c>
      <c r="M332" s="44" t="s">
        <v>130</v>
      </c>
      <c r="N332" s="44" t="s">
        <v>130</v>
      </c>
      <c r="O332" s="44" t="s">
        <v>130</v>
      </c>
      <c r="P332" s="44" t="s">
        <v>130</v>
      </c>
      <c r="Q332" s="44" t="s">
        <v>130</v>
      </c>
      <c r="R332" s="44" t="s">
        <v>130</v>
      </c>
      <c r="S332" s="44" t="s">
        <v>130</v>
      </c>
    </row>
    <row r="333" spans="1:19" s="2" customFormat="1" x14ac:dyDescent="0.25">
      <c r="A333" s="10" t="s">
        <v>540</v>
      </c>
      <c r="B333" s="17" t="s">
        <v>541</v>
      </c>
      <c r="C333" s="12" t="s">
        <v>537</v>
      </c>
      <c r="D333" s="26" t="s">
        <v>28</v>
      </c>
      <c r="E333" s="26" t="s">
        <v>28</v>
      </c>
      <c r="F333" s="26" t="s">
        <v>28</v>
      </c>
      <c r="G333" s="26" t="s">
        <v>28</v>
      </c>
      <c r="H333" s="26" t="s">
        <v>28</v>
      </c>
      <c r="I333" s="26" t="s">
        <v>28</v>
      </c>
      <c r="J333" s="26" t="s">
        <v>28</v>
      </c>
      <c r="K333" s="26" t="s">
        <v>28</v>
      </c>
      <c r="L333" s="26" t="s">
        <v>28</v>
      </c>
      <c r="M333" s="26" t="s">
        <v>28</v>
      </c>
      <c r="N333" s="26" t="s">
        <v>28</v>
      </c>
      <c r="O333" s="26" t="s">
        <v>28</v>
      </c>
      <c r="P333" s="26">
        <v>0</v>
      </c>
      <c r="Q333" s="26" t="s">
        <v>28</v>
      </c>
      <c r="R333" s="26">
        <v>0</v>
      </c>
      <c r="S333" s="47" t="s">
        <v>28</v>
      </c>
    </row>
    <row r="334" spans="1:19" s="2" customFormat="1" x14ac:dyDescent="0.25">
      <c r="A334" s="10" t="s">
        <v>542</v>
      </c>
      <c r="B334" s="17" t="s">
        <v>543</v>
      </c>
      <c r="C334" s="12" t="s">
        <v>544</v>
      </c>
      <c r="D334" s="26" t="s">
        <v>28</v>
      </c>
      <c r="E334" s="26" t="s">
        <v>28</v>
      </c>
      <c r="F334" s="26" t="s">
        <v>28</v>
      </c>
      <c r="G334" s="26" t="s">
        <v>28</v>
      </c>
      <c r="H334" s="26" t="s">
        <v>28</v>
      </c>
      <c r="I334" s="26" t="s">
        <v>28</v>
      </c>
      <c r="J334" s="26" t="s">
        <v>28</v>
      </c>
      <c r="K334" s="26" t="s">
        <v>28</v>
      </c>
      <c r="L334" s="26" t="s">
        <v>28</v>
      </c>
      <c r="M334" s="26" t="s">
        <v>28</v>
      </c>
      <c r="N334" s="26" t="s">
        <v>28</v>
      </c>
      <c r="O334" s="26" t="s">
        <v>28</v>
      </c>
      <c r="P334" s="26">
        <v>0</v>
      </c>
      <c r="Q334" s="26" t="s">
        <v>28</v>
      </c>
      <c r="R334" s="26">
        <v>0</v>
      </c>
      <c r="S334" s="47" t="s">
        <v>28</v>
      </c>
    </row>
    <row r="335" spans="1:19" s="2" customFormat="1" x14ac:dyDescent="0.25">
      <c r="A335" s="10" t="s">
        <v>545</v>
      </c>
      <c r="B335" s="18" t="s">
        <v>546</v>
      </c>
      <c r="C335" s="12" t="s">
        <v>28</v>
      </c>
      <c r="D335" s="44" t="s">
        <v>130</v>
      </c>
      <c r="E335" s="44" t="s">
        <v>130</v>
      </c>
      <c r="F335" s="44" t="s">
        <v>130</v>
      </c>
      <c r="G335" s="44" t="s">
        <v>130</v>
      </c>
      <c r="H335" s="44" t="s">
        <v>130</v>
      </c>
      <c r="I335" s="44" t="s">
        <v>130</v>
      </c>
      <c r="J335" s="44" t="s">
        <v>130</v>
      </c>
      <c r="K335" s="44" t="s">
        <v>130</v>
      </c>
      <c r="L335" s="44" t="s">
        <v>130</v>
      </c>
      <c r="M335" s="44" t="s">
        <v>130</v>
      </c>
      <c r="N335" s="44" t="s">
        <v>130</v>
      </c>
      <c r="O335" s="44" t="s">
        <v>130</v>
      </c>
      <c r="P335" s="44" t="s">
        <v>130</v>
      </c>
      <c r="Q335" s="44" t="s">
        <v>130</v>
      </c>
      <c r="R335" s="44" t="s">
        <v>130</v>
      </c>
      <c r="S335" s="44" t="s">
        <v>130</v>
      </c>
    </row>
    <row r="336" spans="1:19" s="2" customFormat="1" x14ac:dyDescent="0.25">
      <c r="A336" s="10" t="s">
        <v>547</v>
      </c>
      <c r="B336" s="17" t="s">
        <v>541</v>
      </c>
      <c r="C336" s="12" t="s">
        <v>537</v>
      </c>
      <c r="D336" s="26" t="s">
        <v>28</v>
      </c>
      <c r="E336" s="26" t="s">
        <v>28</v>
      </c>
      <c r="F336" s="26" t="s">
        <v>28</v>
      </c>
      <c r="G336" s="26" t="s">
        <v>28</v>
      </c>
      <c r="H336" s="26" t="s">
        <v>28</v>
      </c>
      <c r="I336" s="26" t="s">
        <v>28</v>
      </c>
      <c r="J336" s="26" t="s">
        <v>28</v>
      </c>
      <c r="K336" s="26" t="s">
        <v>28</v>
      </c>
      <c r="L336" s="26" t="s">
        <v>28</v>
      </c>
      <c r="M336" s="26" t="s">
        <v>28</v>
      </c>
      <c r="N336" s="26" t="s">
        <v>28</v>
      </c>
      <c r="O336" s="26" t="s">
        <v>28</v>
      </c>
      <c r="P336" s="26">
        <v>0</v>
      </c>
      <c r="Q336" s="26" t="s">
        <v>28</v>
      </c>
      <c r="R336" s="26">
        <v>0</v>
      </c>
      <c r="S336" s="47" t="s">
        <v>28</v>
      </c>
    </row>
    <row r="337" spans="1:19" s="2" customFormat="1" x14ac:dyDescent="0.25">
      <c r="A337" s="10" t="s">
        <v>548</v>
      </c>
      <c r="B337" s="17" t="s">
        <v>549</v>
      </c>
      <c r="C337" s="12" t="s">
        <v>527</v>
      </c>
      <c r="D337" s="26" t="s">
        <v>28</v>
      </c>
      <c r="E337" s="26" t="s">
        <v>28</v>
      </c>
      <c r="F337" s="26" t="s">
        <v>28</v>
      </c>
      <c r="G337" s="26" t="s">
        <v>28</v>
      </c>
      <c r="H337" s="26" t="s">
        <v>28</v>
      </c>
      <c r="I337" s="26" t="s">
        <v>28</v>
      </c>
      <c r="J337" s="26" t="s">
        <v>28</v>
      </c>
      <c r="K337" s="26" t="s">
        <v>28</v>
      </c>
      <c r="L337" s="26" t="s">
        <v>28</v>
      </c>
      <c r="M337" s="26" t="s">
        <v>28</v>
      </c>
      <c r="N337" s="26" t="s">
        <v>28</v>
      </c>
      <c r="O337" s="26" t="s">
        <v>28</v>
      </c>
      <c r="P337" s="26">
        <v>0</v>
      </c>
      <c r="Q337" s="26" t="s">
        <v>28</v>
      </c>
      <c r="R337" s="26">
        <v>0</v>
      </c>
      <c r="S337" s="47" t="s">
        <v>28</v>
      </c>
    </row>
    <row r="338" spans="1:19" s="2" customFormat="1" x14ac:dyDescent="0.25">
      <c r="A338" s="10" t="s">
        <v>550</v>
      </c>
      <c r="B338" s="17" t="s">
        <v>543</v>
      </c>
      <c r="C338" s="12" t="s">
        <v>544</v>
      </c>
      <c r="D338" s="26" t="s">
        <v>28</v>
      </c>
      <c r="E338" s="26" t="s">
        <v>28</v>
      </c>
      <c r="F338" s="26" t="s">
        <v>28</v>
      </c>
      <c r="G338" s="26" t="s">
        <v>28</v>
      </c>
      <c r="H338" s="26" t="s">
        <v>28</v>
      </c>
      <c r="I338" s="26" t="s">
        <v>28</v>
      </c>
      <c r="J338" s="26" t="s">
        <v>28</v>
      </c>
      <c r="K338" s="26" t="s">
        <v>28</v>
      </c>
      <c r="L338" s="26" t="s">
        <v>28</v>
      </c>
      <c r="M338" s="26" t="s">
        <v>28</v>
      </c>
      <c r="N338" s="26" t="s">
        <v>28</v>
      </c>
      <c r="O338" s="26" t="s">
        <v>28</v>
      </c>
      <c r="P338" s="26">
        <v>0</v>
      </c>
      <c r="Q338" s="26" t="s">
        <v>28</v>
      </c>
      <c r="R338" s="26">
        <v>0</v>
      </c>
      <c r="S338" s="47" t="s">
        <v>28</v>
      </c>
    </row>
    <row r="339" spans="1:19" s="2" customFormat="1" x14ac:dyDescent="0.25">
      <c r="A339" s="10" t="s">
        <v>551</v>
      </c>
      <c r="B339" s="18" t="s">
        <v>552</v>
      </c>
      <c r="C339" s="12" t="s">
        <v>28</v>
      </c>
      <c r="D339" s="44" t="s">
        <v>130</v>
      </c>
      <c r="E339" s="44" t="s">
        <v>130</v>
      </c>
      <c r="F339" s="44" t="s">
        <v>130</v>
      </c>
      <c r="G339" s="44" t="s">
        <v>130</v>
      </c>
      <c r="H339" s="44" t="s">
        <v>130</v>
      </c>
      <c r="I339" s="44" t="s">
        <v>130</v>
      </c>
      <c r="J339" s="44" t="s">
        <v>130</v>
      </c>
      <c r="K339" s="44" t="s">
        <v>130</v>
      </c>
      <c r="L339" s="44" t="s">
        <v>130</v>
      </c>
      <c r="M339" s="44" t="s">
        <v>130</v>
      </c>
      <c r="N339" s="44" t="s">
        <v>130</v>
      </c>
      <c r="O339" s="44" t="s">
        <v>130</v>
      </c>
      <c r="P339" s="44" t="s">
        <v>130</v>
      </c>
      <c r="Q339" s="44" t="s">
        <v>130</v>
      </c>
      <c r="R339" s="44" t="s">
        <v>130</v>
      </c>
      <c r="S339" s="44" t="s">
        <v>130</v>
      </c>
    </row>
    <row r="340" spans="1:19" s="2" customFormat="1" x14ac:dyDescent="0.25">
      <c r="A340" s="10" t="s">
        <v>553</v>
      </c>
      <c r="B340" s="17" t="s">
        <v>541</v>
      </c>
      <c r="C340" s="12" t="s">
        <v>537</v>
      </c>
      <c r="D340" s="26" t="s">
        <v>28</v>
      </c>
      <c r="E340" s="26" t="s">
        <v>28</v>
      </c>
      <c r="F340" s="26" t="s">
        <v>28</v>
      </c>
      <c r="G340" s="26" t="s">
        <v>28</v>
      </c>
      <c r="H340" s="26" t="s">
        <v>28</v>
      </c>
      <c r="I340" s="26" t="s">
        <v>28</v>
      </c>
      <c r="J340" s="26" t="s">
        <v>28</v>
      </c>
      <c r="K340" s="26" t="s">
        <v>28</v>
      </c>
      <c r="L340" s="26" t="s">
        <v>28</v>
      </c>
      <c r="M340" s="26" t="s">
        <v>28</v>
      </c>
      <c r="N340" s="26" t="s">
        <v>28</v>
      </c>
      <c r="O340" s="26" t="s">
        <v>28</v>
      </c>
      <c r="P340" s="26">
        <v>0</v>
      </c>
      <c r="Q340" s="26" t="s">
        <v>28</v>
      </c>
      <c r="R340" s="26">
        <v>0</v>
      </c>
      <c r="S340" s="47" t="s">
        <v>28</v>
      </c>
    </row>
    <row r="341" spans="1:19" s="2" customFormat="1" x14ac:dyDescent="0.25">
      <c r="A341" s="10" t="s">
        <v>554</v>
      </c>
      <c r="B341" s="17" t="s">
        <v>543</v>
      </c>
      <c r="C341" s="12" t="s">
        <v>544</v>
      </c>
      <c r="D341" s="26" t="s">
        <v>28</v>
      </c>
      <c r="E341" s="26" t="s">
        <v>28</v>
      </c>
      <c r="F341" s="26" t="s">
        <v>28</v>
      </c>
      <c r="G341" s="26" t="s">
        <v>28</v>
      </c>
      <c r="H341" s="26" t="s">
        <v>28</v>
      </c>
      <c r="I341" s="26" t="s">
        <v>28</v>
      </c>
      <c r="J341" s="26" t="s">
        <v>28</v>
      </c>
      <c r="K341" s="26" t="s">
        <v>28</v>
      </c>
      <c r="L341" s="26" t="s">
        <v>28</v>
      </c>
      <c r="M341" s="26" t="s">
        <v>28</v>
      </c>
      <c r="N341" s="26" t="s">
        <v>28</v>
      </c>
      <c r="O341" s="26" t="s">
        <v>28</v>
      </c>
      <c r="P341" s="26">
        <v>0</v>
      </c>
      <c r="Q341" s="26" t="s">
        <v>28</v>
      </c>
      <c r="R341" s="26">
        <v>0</v>
      </c>
      <c r="S341" s="47" t="s">
        <v>28</v>
      </c>
    </row>
    <row r="342" spans="1:19" s="2" customFormat="1" x14ac:dyDescent="0.25">
      <c r="A342" s="10" t="s">
        <v>555</v>
      </c>
      <c r="B342" s="18" t="s">
        <v>556</v>
      </c>
      <c r="C342" s="12" t="s">
        <v>28</v>
      </c>
      <c r="D342" s="44" t="s">
        <v>130</v>
      </c>
      <c r="E342" s="44" t="s">
        <v>130</v>
      </c>
      <c r="F342" s="44" t="s">
        <v>130</v>
      </c>
      <c r="G342" s="44" t="s">
        <v>130</v>
      </c>
      <c r="H342" s="44" t="s">
        <v>130</v>
      </c>
      <c r="I342" s="44" t="s">
        <v>130</v>
      </c>
      <c r="J342" s="44" t="s">
        <v>130</v>
      </c>
      <c r="K342" s="44" t="s">
        <v>130</v>
      </c>
      <c r="L342" s="44" t="s">
        <v>130</v>
      </c>
      <c r="M342" s="44" t="s">
        <v>130</v>
      </c>
      <c r="N342" s="44" t="s">
        <v>130</v>
      </c>
      <c r="O342" s="44" t="s">
        <v>130</v>
      </c>
      <c r="P342" s="44" t="s">
        <v>130</v>
      </c>
      <c r="Q342" s="44" t="s">
        <v>130</v>
      </c>
      <c r="R342" s="44" t="s">
        <v>130</v>
      </c>
      <c r="S342" s="44" t="s">
        <v>130</v>
      </c>
    </row>
    <row r="343" spans="1:19" s="2" customFormat="1" x14ac:dyDescent="0.25">
      <c r="A343" s="10" t="s">
        <v>557</v>
      </c>
      <c r="B343" s="17" t="s">
        <v>541</v>
      </c>
      <c r="C343" s="12" t="s">
        <v>537</v>
      </c>
      <c r="D343" s="26" t="s">
        <v>28</v>
      </c>
      <c r="E343" s="26" t="s">
        <v>28</v>
      </c>
      <c r="F343" s="26" t="s">
        <v>28</v>
      </c>
      <c r="G343" s="26" t="s">
        <v>28</v>
      </c>
      <c r="H343" s="26" t="s">
        <v>28</v>
      </c>
      <c r="I343" s="26" t="s">
        <v>28</v>
      </c>
      <c r="J343" s="26" t="s">
        <v>28</v>
      </c>
      <c r="K343" s="26" t="s">
        <v>28</v>
      </c>
      <c r="L343" s="26" t="s">
        <v>28</v>
      </c>
      <c r="M343" s="26" t="s">
        <v>28</v>
      </c>
      <c r="N343" s="26" t="s">
        <v>28</v>
      </c>
      <c r="O343" s="26" t="s">
        <v>28</v>
      </c>
      <c r="P343" s="26">
        <v>0</v>
      </c>
      <c r="Q343" s="26" t="s">
        <v>28</v>
      </c>
      <c r="R343" s="26">
        <v>0</v>
      </c>
      <c r="S343" s="47" t="s">
        <v>28</v>
      </c>
    </row>
    <row r="344" spans="1:19" s="2" customFormat="1" x14ac:dyDescent="0.25">
      <c r="A344" s="10" t="s">
        <v>558</v>
      </c>
      <c r="B344" s="17" t="s">
        <v>549</v>
      </c>
      <c r="C344" s="12" t="s">
        <v>527</v>
      </c>
      <c r="D344" s="26" t="s">
        <v>28</v>
      </c>
      <c r="E344" s="26" t="s">
        <v>28</v>
      </c>
      <c r="F344" s="26" t="s">
        <v>28</v>
      </c>
      <c r="G344" s="26" t="s">
        <v>28</v>
      </c>
      <c r="H344" s="26" t="s">
        <v>28</v>
      </c>
      <c r="I344" s="26" t="s">
        <v>28</v>
      </c>
      <c r="J344" s="26" t="s">
        <v>28</v>
      </c>
      <c r="K344" s="26" t="s">
        <v>28</v>
      </c>
      <c r="L344" s="26" t="s">
        <v>28</v>
      </c>
      <c r="M344" s="26" t="s">
        <v>28</v>
      </c>
      <c r="N344" s="26" t="s">
        <v>28</v>
      </c>
      <c r="O344" s="26" t="s">
        <v>28</v>
      </c>
      <c r="P344" s="26">
        <v>0</v>
      </c>
      <c r="Q344" s="26" t="s">
        <v>28</v>
      </c>
      <c r="R344" s="26">
        <v>0</v>
      </c>
      <c r="S344" s="47" t="s">
        <v>28</v>
      </c>
    </row>
    <row r="345" spans="1:19" s="2" customFormat="1" x14ac:dyDescent="0.25">
      <c r="A345" s="10" t="s">
        <v>559</v>
      </c>
      <c r="B345" s="17" t="s">
        <v>543</v>
      </c>
      <c r="C345" s="12" t="s">
        <v>544</v>
      </c>
      <c r="D345" s="26" t="s">
        <v>28</v>
      </c>
      <c r="E345" s="26" t="s">
        <v>28</v>
      </c>
      <c r="F345" s="26" t="s">
        <v>28</v>
      </c>
      <c r="G345" s="26" t="s">
        <v>28</v>
      </c>
      <c r="H345" s="26" t="s">
        <v>28</v>
      </c>
      <c r="I345" s="26" t="s">
        <v>28</v>
      </c>
      <c r="J345" s="26" t="s">
        <v>28</v>
      </c>
      <c r="K345" s="26" t="s">
        <v>28</v>
      </c>
      <c r="L345" s="26" t="s">
        <v>28</v>
      </c>
      <c r="M345" s="26" t="s">
        <v>28</v>
      </c>
      <c r="N345" s="26" t="s">
        <v>28</v>
      </c>
      <c r="O345" s="26" t="s">
        <v>28</v>
      </c>
      <c r="P345" s="26">
        <v>0</v>
      </c>
      <c r="Q345" s="26" t="s">
        <v>28</v>
      </c>
      <c r="R345" s="26">
        <v>0</v>
      </c>
      <c r="S345" s="47" t="s">
        <v>28</v>
      </c>
    </row>
    <row r="346" spans="1:19" s="2" customFormat="1" x14ac:dyDescent="0.25">
      <c r="A346" s="10" t="s">
        <v>560</v>
      </c>
      <c r="B346" s="11" t="s">
        <v>561</v>
      </c>
      <c r="C346" s="12" t="s">
        <v>28</v>
      </c>
      <c r="D346" s="44" t="s">
        <v>130</v>
      </c>
      <c r="E346" s="44" t="s">
        <v>130</v>
      </c>
      <c r="F346" s="44" t="s">
        <v>130</v>
      </c>
      <c r="G346" s="44" t="s">
        <v>130</v>
      </c>
      <c r="H346" s="44" t="s">
        <v>130</v>
      </c>
      <c r="I346" s="44" t="s">
        <v>130</v>
      </c>
      <c r="J346" s="44" t="s">
        <v>130</v>
      </c>
      <c r="K346" s="44" t="s">
        <v>130</v>
      </c>
      <c r="L346" s="44" t="s">
        <v>130</v>
      </c>
      <c r="M346" s="44" t="s">
        <v>130</v>
      </c>
      <c r="N346" s="44" t="s">
        <v>130</v>
      </c>
      <c r="O346" s="44" t="s">
        <v>130</v>
      </c>
      <c r="P346" s="44" t="s">
        <v>130</v>
      </c>
      <c r="Q346" s="44" t="s">
        <v>130</v>
      </c>
      <c r="R346" s="44" t="s">
        <v>130</v>
      </c>
      <c r="S346" s="44" t="s">
        <v>130</v>
      </c>
    </row>
    <row r="347" spans="1:19" s="2" customFormat="1" ht="33.75" customHeight="1" x14ac:dyDescent="0.25">
      <c r="A347" s="10" t="s">
        <v>562</v>
      </c>
      <c r="B347" s="18" t="s">
        <v>563</v>
      </c>
      <c r="C347" s="12" t="s">
        <v>537</v>
      </c>
      <c r="D347" s="27">
        <v>1039.6925000000001</v>
      </c>
      <c r="E347" s="27">
        <v>1011.35</v>
      </c>
      <c r="F347" s="27">
        <v>1043.0137</v>
      </c>
      <c r="G347" s="26">
        <v>1039.8291509999999</v>
      </c>
      <c r="H347" s="27">
        <v>1043.0137</v>
      </c>
      <c r="I347" s="26">
        <f>I348</f>
        <v>949.93599900000004</v>
      </c>
      <c r="J347" s="27">
        <v>1043.0137</v>
      </c>
      <c r="K347" s="26">
        <f>K348</f>
        <v>949.93599900000004</v>
      </c>
      <c r="L347" s="27">
        <v>1048.229</v>
      </c>
      <c r="M347" s="26">
        <f>M348</f>
        <v>949.93599900000004</v>
      </c>
      <c r="N347" s="27">
        <v>1049.277</v>
      </c>
      <c r="O347" s="26">
        <f>O348</f>
        <v>949.93599900000004</v>
      </c>
      <c r="P347" s="27">
        <v>1049.277</v>
      </c>
      <c r="Q347" s="52">
        <f>Q348</f>
        <v>949.93599900000004</v>
      </c>
      <c r="R347" s="53">
        <v>5232.8104000000003</v>
      </c>
      <c r="S347" s="52">
        <f>I347+K347+M347+O347+Q347</f>
        <v>4749.6799950000004</v>
      </c>
    </row>
    <row r="348" spans="1:19" s="2" customFormat="1" ht="31.5" x14ac:dyDescent="0.25">
      <c r="A348" s="10" t="s">
        <v>564</v>
      </c>
      <c r="B348" s="17" t="s">
        <v>565</v>
      </c>
      <c r="C348" s="12" t="s">
        <v>537</v>
      </c>
      <c r="D348" s="27">
        <v>1039.6925000000001</v>
      </c>
      <c r="E348" s="27">
        <v>1011.35</v>
      </c>
      <c r="F348" s="27">
        <v>1043.0137</v>
      </c>
      <c r="G348" s="26">
        <v>1039.8291509999999</v>
      </c>
      <c r="H348" s="27">
        <v>1043.0137</v>
      </c>
      <c r="I348" s="26">
        <f>'[7]АО "КЭС"'!$AE$114</f>
        <v>949.93599900000004</v>
      </c>
      <c r="J348" s="27">
        <v>1043.0137</v>
      </c>
      <c r="K348" s="26">
        <f>'[7]АО "КЭС"'!$AF$114</f>
        <v>949.93599900000004</v>
      </c>
      <c r="L348" s="27">
        <v>1048.229</v>
      </c>
      <c r="M348" s="26">
        <f>'[7]АО "КЭС"'!$AG$114</f>
        <v>949.93599900000004</v>
      </c>
      <c r="N348" s="27">
        <v>1049.277</v>
      </c>
      <c r="O348" s="26">
        <f>'[7]АО "КЭС"'!$AH$114</f>
        <v>949.93599900000004</v>
      </c>
      <c r="P348" s="27">
        <v>1049.277</v>
      </c>
      <c r="Q348" s="52">
        <f>'[7]АО "КЭС"'!$AI$114</f>
        <v>949.93599900000004</v>
      </c>
      <c r="R348" s="53">
        <v>5232.8104000000003</v>
      </c>
      <c r="S348" s="52">
        <f>I348+K348+M348+O348+Q348</f>
        <v>4749.6799950000004</v>
      </c>
    </row>
    <row r="349" spans="1:19" s="2" customFormat="1" x14ac:dyDescent="0.25">
      <c r="A349" s="10" t="s">
        <v>566</v>
      </c>
      <c r="B349" s="25" t="s">
        <v>567</v>
      </c>
      <c r="C349" s="12" t="s">
        <v>537</v>
      </c>
      <c r="D349" s="26" t="s">
        <v>28</v>
      </c>
      <c r="E349" s="26" t="s">
        <v>28</v>
      </c>
      <c r="F349" s="26" t="s">
        <v>28</v>
      </c>
      <c r="G349" s="26" t="s">
        <v>28</v>
      </c>
      <c r="H349" s="26" t="s">
        <v>28</v>
      </c>
      <c r="I349" s="26" t="s">
        <v>28</v>
      </c>
      <c r="J349" s="26" t="s">
        <v>28</v>
      </c>
      <c r="K349" s="26" t="s">
        <v>28</v>
      </c>
      <c r="L349" s="26" t="s">
        <v>28</v>
      </c>
      <c r="M349" s="26" t="s">
        <v>28</v>
      </c>
      <c r="N349" s="26" t="s">
        <v>28</v>
      </c>
      <c r="O349" s="26" t="s">
        <v>28</v>
      </c>
      <c r="P349" s="26" t="s">
        <v>28</v>
      </c>
      <c r="Q349" s="52" t="s">
        <v>28</v>
      </c>
      <c r="R349" s="27">
        <v>0</v>
      </c>
      <c r="S349" s="52" t="s">
        <v>28</v>
      </c>
    </row>
    <row r="350" spans="1:19" s="2" customFormat="1" x14ac:dyDescent="0.25">
      <c r="A350" s="10" t="s">
        <v>568</v>
      </c>
      <c r="B350" s="25" t="s">
        <v>569</v>
      </c>
      <c r="C350" s="12" t="s">
        <v>537</v>
      </c>
      <c r="D350" s="26" t="s">
        <v>28</v>
      </c>
      <c r="E350" s="26" t="s">
        <v>28</v>
      </c>
      <c r="F350" s="26" t="s">
        <v>28</v>
      </c>
      <c r="G350" s="26" t="s">
        <v>28</v>
      </c>
      <c r="H350" s="26" t="s">
        <v>28</v>
      </c>
      <c r="I350" s="26" t="s">
        <v>28</v>
      </c>
      <c r="J350" s="26" t="s">
        <v>28</v>
      </c>
      <c r="K350" s="26" t="s">
        <v>28</v>
      </c>
      <c r="L350" s="26" t="s">
        <v>28</v>
      </c>
      <c r="M350" s="26" t="s">
        <v>28</v>
      </c>
      <c r="N350" s="26" t="s">
        <v>28</v>
      </c>
      <c r="O350" s="26" t="s">
        <v>28</v>
      </c>
      <c r="P350" s="26" t="s">
        <v>28</v>
      </c>
      <c r="Q350" s="52" t="s">
        <v>28</v>
      </c>
      <c r="R350" s="27">
        <v>0</v>
      </c>
      <c r="S350" s="52" t="s">
        <v>28</v>
      </c>
    </row>
    <row r="351" spans="1:19" s="2" customFormat="1" x14ac:dyDescent="0.25">
      <c r="A351" s="10" t="s">
        <v>570</v>
      </c>
      <c r="B351" s="18" t="s">
        <v>571</v>
      </c>
      <c r="C351" s="12" t="s">
        <v>537</v>
      </c>
      <c r="D351" s="27">
        <v>190.26050000000001</v>
      </c>
      <c r="E351" s="27">
        <v>181.37</v>
      </c>
      <c r="F351" s="27">
        <v>180.60599999999999</v>
      </c>
      <c r="G351" s="26">
        <v>179.45940100000004</v>
      </c>
      <c r="H351" s="27">
        <v>180.60599999999999</v>
      </c>
      <c r="I351" s="26">
        <f>'[7]АО "КЭС"'!$AE$118</f>
        <v>175.90701000000004</v>
      </c>
      <c r="J351" s="27">
        <v>180.60599999999999</v>
      </c>
      <c r="K351" s="26">
        <f>'[7]АО "КЭС"'!$AF$118</f>
        <v>176.30077899999969</v>
      </c>
      <c r="L351" s="27">
        <v>181.50899999999999</v>
      </c>
      <c r="M351" s="26">
        <f>'[7]АО "КЭС"'!$AG$118</f>
        <v>176.69535999999994</v>
      </c>
      <c r="N351" s="27">
        <v>181.69</v>
      </c>
      <c r="O351" s="26">
        <f>'[7]АО "КЭС"'!$AH$118</f>
        <v>177.09075199999984</v>
      </c>
      <c r="P351" s="27">
        <v>181.69</v>
      </c>
      <c r="Q351" s="52">
        <f>'[7]АО "КЭС"'!$AI$118</f>
        <v>177.48695899999984</v>
      </c>
      <c r="R351" s="53">
        <v>906.101</v>
      </c>
      <c r="S351" s="52">
        <f>I351+K351+M351+O351+Q351</f>
        <v>883.48085999999932</v>
      </c>
    </row>
    <row r="352" spans="1:19" s="2" customFormat="1" x14ac:dyDescent="0.25">
      <c r="A352" s="10" t="s">
        <v>572</v>
      </c>
      <c r="B352" s="18" t="s">
        <v>573</v>
      </c>
      <c r="C352" s="12" t="s">
        <v>527</v>
      </c>
      <c r="D352" s="27">
        <v>173.90979999999999</v>
      </c>
      <c r="E352" s="27">
        <v>178.09630000000001</v>
      </c>
      <c r="F352" s="27">
        <v>176.2432</v>
      </c>
      <c r="G352" s="26">
        <v>0</v>
      </c>
      <c r="H352" s="27">
        <v>176.2432</v>
      </c>
      <c r="I352" s="26">
        <v>0</v>
      </c>
      <c r="J352" s="27">
        <v>176.2432</v>
      </c>
      <c r="K352" s="26">
        <v>0</v>
      </c>
      <c r="L352" s="27">
        <v>176.2432</v>
      </c>
      <c r="M352" s="26">
        <v>0</v>
      </c>
      <c r="N352" s="27">
        <v>176.2432</v>
      </c>
      <c r="O352" s="26">
        <v>0</v>
      </c>
      <c r="P352" s="27">
        <v>176.2432</v>
      </c>
      <c r="Q352" s="52">
        <v>0</v>
      </c>
      <c r="R352" s="27">
        <v>881.21600000000001</v>
      </c>
      <c r="S352" s="52">
        <f>I352+K352+M352+O352+Q352</f>
        <v>0</v>
      </c>
    </row>
    <row r="353" spans="1:19" s="2" customFormat="1" ht="31.5" x14ac:dyDescent="0.25">
      <c r="A353" s="10" t="s">
        <v>574</v>
      </c>
      <c r="B353" s="17" t="s">
        <v>575</v>
      </c>
      <c r="C353" s="12" t="s">
        <v>527</v>
      </c>
      <c r="D353" s="26" t="s">
        <v>28</v>
      </c>
      <c r="E353" s="26" t="s">
        <v>28</v>
      </c>
      <c r="F353" s="26" t="s">
        <v>28</v>
      </c>
      <c r="G353" s="26" t="s">
        <v>28</v>
      </c>
      <c r="H353" s="26" t="s">
        <v>28</v>
      </c>
      <c r="I353" s="26" t="s">
        <v>28</v>
      </c>
      <c r="J353" s="26" t="s">
        <v>28</v>
      </c>
      <c r="K353" s="26" t="s">
        <v>28</v>
      </c>
      <c r="L353" s="26" t="s">
        <v>28</v>
      </c>
      <c r="M353" s="26" t="s">
        <v>28</v>
      </c>
      <c r="N353" s="26" t="s">
        <v>28</v>
      </c>
      <c r="O353" s="26" t="s">
        <v>28</v>
      </c>
      <c r="P353" s="26" t="s">
        <v>28</v>
      </c>
      <c r="Q353" s="52" t="s">
        <v>28</v>
      </c>
      <c r="R353" s="27">
        <v>0</v>
      </c>
      <c r="S353" s="52" t="s">
        <v>28</v>
      </c>
    </row>
    <row r="354" spans="1:19" s="2" customFormat="1" x14ac:dyDescent="0.25">
      <c r="A354" s="10" t="s">
        <v>576</v>
      </c>
      <c r="B354" s="25" t="s">
        <v>567</v>
      </c>
      <c r="C354" s="12" t="s">
        <v>527</v>
      </c>
      <c r="D354" s="26" t="s">
        <v>28</v>
      </c>
      <c r="E354" s="26" t="s">
        <v>28</v>
      </c>
      <c r="F354" s="26" t="s">
        <v>28</v>
      </c>
      <c r="G354" s="26" t="s">
        <v>28</v>
      </c>
      <c r="H354" s="26" t="s">
        <v>28</v>
      </c>
      <c r="I354" s="26" t="s">
        <v>28</v>
      </c>
      <c r="J354" s="26" t="s">
        <v>28</v>
      </c>
      <c r="K354" s="26" t="s">
        <v>28</v>
      </c>
      <c r="L354" s="26" t="s">
        <v>28</v>
      </c>
      <c r="M354" s="26" t="s">
        <v>28</v>
      </c>
      <c r="N354" s="26" t="s">
        <v>28</v>
      </c>
      <c r="O354" s="26" t="s">
        <v>28</v>
      </c>
      <c r="P354" s="26" t="s">
        <v>28</v>
      </c>
      <c r="Q354" s="52" t="s">
        <v>28</v>
      </c>
      <c r="R354" s="27">
        <v>0</v>
      </c>
      <c r="S354" s="52" t="s">
        <v>28</v>
      </c>
    </row>
    <row r="355" spans="1:19" s="2" customFormat="1" x14ac:dyDescent="0.25">
      <c r="A355" s="10" t="s">
        <v>577</v>
      </c>
      <c r="B355" s="25" t="s">
        <v>569</v>
      </c>
      <c r="C355" s="12" t="s">
        <v>527</v>
      </c>
      <c r="D355" s="26" t="s">
        <v>28</v>
      </c>
      <c r="E355" s="26" t="s">
        <v>28</v>
      </c>
      <c r="F355" s="26" t="s">
        <v>28</v>
      </c>
      <c r="G355" s="26" t="s">
        <v>28</v>
      </c>
      <c r="H355" s="26" t="s">
        <v>28</v>
      </c>
      <c r="I355" s="26" t="s">
        <v>28</v>
      </c>
      <c r="J355" s="26" t="s">
        <v>28</v>
      </c>
      <c r="K355" s="26" t="s">
        <v>28</v>
      </c>
      <c r="L355" s="26" t="s">
        <v>28</v>
      </c>
      <c r="M355" s="26" t="s">
        <v>28</v>
      </c>
      <c r="N355" s="26" t="s">
        <v>28</v>
      </c>
      <c r="O355" s="26" t="s">
        <v>28</v>
      </c>
      <c r="P355" s="26" t="s">
        <v>28</v>
      </c>
      <c r="Q355" s="52" t="s">
        <v>28</v>
      </c>
      <c r="R355" s="27">
        <v>0</v>
      </c>
      <c r="S355" s="52" t="s">
        <v>28</v>
      </c>
    </row>
    <row r="356" spans="1:19" s="2" customFormat="1" x14ac:dyDescent="0.25">
      <c r="A356" s="10" t="s">
        <v>578</v>
      </c>
      <c r="B356" s="18" t="s">
        <v>579</v>
      </c>
      <c r="C356" s="12" t="s">
        <v>580</v>
      </c>
      <c r="D356" s="27">
        <v>25436.969999999998</v>
      </c>
      <c r="E356" s="27">
        <v>25690.940000000002</v>
      </c>
      <c r="F356" s="27">
        <v>25696.26</v>
      </c>
      <c r="G356" s="26">
        <v>25741</v>
      </c>
      <c r="H356" s="27">
        <v>25790</v>
      </c>
      <c r="I356" s="54">
        <f>'[7]АО "КЭС"'!$AE$123*1000</f>
        <v>22254</v>
      </c>
      <c r="J356" s="27">
        <v>25880</v>
      </c>
      <c r="K356" s="27">
        <f>'[7]АО "КЭС"'!$AF$123*1000</f>
        <v>22344</v>
      </c>
      <c r="L356" s="27">
        <v>25980</v>
      </c>
      <c r="M356" s="27">
        <f>'[7]АО "КЭС"'!$AG$123*1000</f>
        <v>22424</v>
      </c>
      <c r="N356" s="27">
        <v>26100</v>
      </c>
      <c r="O356" s="27">
        <f>'[7]АО "КЭС"'!$AH$123*1000</f>
        <v>22504</v>
      </c>
      <c r="P356" s="27">
        <v>26100</v>
      </c>
      <c r="Q356" s="52">
        <f>'[7]АО "КЭС"'!$AI$123*1000</f>
        <v>22584</v>
      </c>
      <c r="R356" s="27">
        <v>26100</v>
      </c>
      <c r="S356" s="52">
        <f>Q356</f>
        <v>22584</v>
      </c>
    </row>
    <row r="357" spans="1:19" s="2" customFormat="1" ht="31.5" x14ac:dyDescent="0.25">
      <c r="A357" s="10" t="s">
        <v>581</v>
      </c>
      <c r="B357" s="18" t="s">
        <v>582</v>
      </c>
      <c r="C357" s="12" t="s">
        <v>27</v>
      </c>
      <c r="D357" s="27">
        <v>706.26819999999987</v>
      </c>
      <c r="E357" s="27">
        <v>759.06230000000016</v>
      </c>
      <c r="F357" s="27">
        <v>852.13599999999997</v>
      </c>
      <c r="G357" s="26">
        <v>801.06577251000022</v>
      </c>
      <c r="H357" s="27">
        <v>891.6959999999998</v>
      </c>
      <c r="I357" s="26">
        <f>'[7]АО "КЭС"'!$AE$110/1000</f>
        <v>894.82441778645284</v>
      </c>
      <c r="J357" s="27">
        <v>926.83199999999999</v>
      </c>
      <c r="K357" s="26">
        <f>'[7]АО "КЭС"'!$AF$110/1000</f>
        <v>931.46073418455296</v>
      </c>
      <c r="L357" s="27">
        <v>963.61200000000008</v>
      </c>
      <c r="M357" s="26">
        <f>'[7]АО "КЭС"'!$AG$110/1000</f>
        <v>966.9860936744667</v>
      </c>
      <c r="N357" s="27">
        <v>1002.7499999999999</v>
      </c>
      <c r="O357" s="26">
        <f>'[7]АО "КЭС"'!$AH$110/1000</f>
        <v>1003.8594402094459</v>
      </c>
      <c r="P357" s="27">
        <v>1002.7499999999999</v>
      </c>
      <c r="Q357" s="52">
        <f>'[7]АО "КЭС"'!$AI$110/1000</f>
        <v>1042.1316049956945</v>
      </c>
      <c r="R357" s="27">
        <v>4787.6399999999994</v>
      </c>
      <c r="S357" s="52">
        <f t="shared" ref="S357" si="30">I357+K357+M357+O357+Q357</f>
        <v>4839.2622908506128</v>
      </c>
    </row>
    <row r="358" spans="1:19" s="2" customFormat="1" x14ac:dyDescent="0.25">
      <c r="A358" s="10" t="s">
        <v>583</v>
      </c>
      <c r="B358" s="11" t="s">
        <v>584</v>
      </c>
      <c r="C358" s="12" t="s">
        <v>28</v>
      </c>
      <c r="D358" s="44" t="s">
        <v>130</v>
      </c>
      <c r="E358" s="44" t="s">
        <v>130</v>
      </c>
      <c r="F358" s="44" t="s">
        <v>130</v>
      </c>
      <c r="G358" s="44" t="s">
        <v>130</v>
      </c>
      <c r="H358" s="44" t="s">
        <v>130</v>
      </c>
      <c r="I358" s="44" t="s">
        <v>130</v>
      </c>
      <c r="J358" s="44" t="s">
        <v>130</v>
      </c>
      <c r="K358" s="44" t="s">
        <v>130</v>
      </c>
      <c r="L358" s="44" t="s">
        <v>130</v>
      </c>
      <c r="M358" s="44" t="s">
        <v>130</v>
      </c>
      <c r="N358" s="44" t="s">
        <v>130</v>
      </c>
      <c r="O358" s="44" t="s">
        <v>130</v>
      </c>
      <c r="P358" s="44" t="s">
        <v>743</v>
      </c>
      <c r="Q358" s="52" t="s">
        <v>130</v>
      </c>
      <c r="R358" s="52" t="s">
        <v>130</v>
      </c>
      <c r="S358" s="52" t="s">
        <v>130</v>
      </c>
    </row>
    <row r="359" spans="1:19" s="2" customFormat="1" x14ac:dyDescent="0.25">
      <c r="A359" s="10" t="s">
        <v>585</v>
      </c>
      <c r="B359" s="18" t="s">
        <v>586</v>
      </c>
      <c r="C359" s="12" t="s">
        <v>537</v>
      </c>
      <c r="D359" s="26" t="s">
        <v>28</v>
      </c>
      <c r="E359" s="26" t="s">
        <v>28</v>
      </c>
      <c r="F359" s="26" t="s">
        <v>28</v>
      </c>
      <c r="G359" s="26" t="s">
        <v>28</v>
      </c>
      <c r="H359" s="26" t="s">
        <v>28</v>
      </c>
      <c r="I359" s="26" t="s">
        <v>28</v>
      </c>
      <c r="J359" s="26" t="s">
        <v>28</v>
      </c>
      <c r="K359" s="47" t="s">
        <v>28</v>
      </c>
      <c r="L359" s="26" t="s">
        <v>28</v>
      </c>
      <c r="M359" s="47" t="s">
        <v>28</v>
      </c>
      <c r="N359" s="26" t="s">
        <v>28</v>
      </c>
      <c r="O359" s="47" t="s">
        <v>28</v>
      </c>
      <c r="P359" s="26">
        <v>0</v>
      </c>
      <c r="Q359" s="52" t="s">
        <v>28</v>
      </c>
      <c r="R359" s="27">
        <v>0</v>
      </c>
      <c r="S359" s="52" t="s">
        <v>28</v>
      </c>
    </row>
    <row r="360" spans="1:19" s="2" customFormat="1" x14ac:dyDescent="0.25">
      <c r="A360" s="10" t="s">
        <v>587</v>
      </c>
      <c r="B360" s="18" t="s">
        <v>588</v>
      </c>
      <c r="C360" s="12" t="s">
        <v>530</v>
      </c>
      <c r="D360" s="26" t="s">
        <v>28</v>
      </c>
      <c r="E360" s="26" t="s">
        <v>28</v>
      </c>
      <c r="F360" s="26" t="s">
        <v>28</v>
      </c>
      <c r="G360" s="26" t="s">
        <v>28</v>
      </c>
      <c r="H360" s="26" t="s">
        <v>28</v>
      </c>
      <c r="I360" s="26" t="s">
        <v>28</v>
      </c>
      <c r="J360" s="26" t="s">
        <v>28</v>
      </c>
      <c r="K360" s="47" t="s">
        <v>28</v>
      </c>
      <c r="L360" s="26" t="s">
        <v>28</v>
      </c>
      <c r="M360" s="47" t="s">
        <v>28</v>
      </c>
      <c r="N360" s="26" t="s">
        <v>28</v>
      </c>
      <c r="O360" s="47" t="s">
        <v>28</v>
      </c>
      <c r="P360" s="26">
        <v>0</v>
      </c>
      <c r="Q360" s="52" t="s">
        <v>28</v>
      </c>
      <c r="R360" s="27">
        <v>0</v>
      </c>
      <c r="S360" s="52" t="s">
        <v>28</v>
      </c>
    </row>
    <row r="361" spans="1:19" s="2" customFormat="1" ht="47.25" x14ac:dyDescent="0.25">
      <c r="A361" s="10" t="s">
        <v>589</v>
      </c>
      <c r="B361" s="18" t="s">
        <v>590</v>
      </c>
      <c r="C361" s="12" t="s">
        <v>27</v>
      </c>
      <c r="D361" s="26" t="s">
        <v>28</v>
      </c>
      <c r="E361" s="26" t="s">
        <v>28</v>
      </c>
      <c r="F361" s="26" t="s">
        <v>28</v>
      </c>
      <c r="G361" s="26" t="s">
        <v>28</v>
      </c>
      <c r="H361" s="26" t="s">
        <v>28</v>
      </c>
      <c r="I361" s="26" t="s">
        <v>28</v>
      </c>
      <c r="J361" s="26" t="s">
        <v>28</v>
      </c>
      <c r="K361" s="47" t="s">
        <v>28</v>
      </c>
      <c r="L361" s="26" t="s">
        <v>28</v>
      </c>
      <c r="M361" s="47" t="s">
        <v>28</v>
      </c>
      <c r="N361" s="26" t="s">
        <v>28</v>
      </c>
      <c r="O361" s="47" t="s">
        <v>28</v>
      </c>
      <c r="P361" s="26">
        <v>0</v>
      </c>
      <c r="Q361" s="52" t="s">
        <v>28</v>
      </c>
      <c r="R361" s="27">
        <v>0</v>
      </c>
      <c r="S361" s="52" t="s">
        <v>28</v>
      </c>
    </row>
    <row r="362" spans="1:19" s="2" customFormat="1" ht="31.5" x14ac:dyDescent="0.25">
      <c r="A362" s="10" t="s">
        <v>591</v>
      </c>
      <c r="B362" s="18" t="s">
        <v>592</v>
      </c>
      <c r="C362" s="12" t="s">
        <v>27</v>
      </c>
      <c r="D362" s="26" t="s">
        <v>28</v>
      </c>
      <c r="E362" s="26" t="s">
        <v>28</v>
      </c>
      <c r="F362" s="26" t="s">
        <v>28</v>
      </c>
      <c r="G362" s="26" t="s">
        <v>28</v>
      </c>
      <c r="H362" s="26" t="s">
        <v>28</v>
      </c>
      <c r="I362" s="26" t="s">
        <v>28</v>
      </c>
      <c r="J362" s="26" t="s">
        <v>28</v>
      </c>
      <c r="K362" s="47" t="s">
        <v>28</v>
      </c>
      <c r="L362" s="26" t="s">
        <v>28</v>
      </c>
      <c r="M362" s="47" t="s">
        <v>28</v>
      </c>
      <c r="N362" s="26" t="s">
        <v>28</v>
      </c>
      <c r="O362" s="47" t="s">
        <v>28</v>
      </c>
      <c r="P362" s="26">
        <v>0</v>
      </c>
      <c r="Q362" s="52" t="s">
        <v>28</v>
      </c>
      <c r="R362" s="27">
        <v>0</v>
      </c>
      <c r="S362" s="52" t="s">
        <v>28</v>
      </c>
    </row>
    <row r="363" spans="1:19" s="2" customFormat="1" x14ac:dyDescent="0.25">
      <c r="A363" s="10" t="s">
        <v>593</v>
      </c>
      <c r="B363" s="11" t="s">
        <v>594</v>
      </c>
      <c r="C363" s="44" t="s">
        <v>28</v>
      </c>
      <c r="D363" s="44" t="s">
        <v>130</v>
      </c>
      <c r="E363" s="44" t="s">
        <v>130</v>
      </c>
      <c r="F363" s="44" t="s">
        <v>130</v>
      </c>
      <c r="G363" s="44" t="s">
        <v>130</v>
      </c>
      <c r="H363" s="44" t="s">
        <v>130</v>
      </c>
      <c r="I363" s="44" t="s">
        <v>130</v>
      </c>
      <c r="J363" s="44" t="s">
        <v>130</v>
      </c>
      <c r="K363" s="44" t="s">
        <v>130</v>
      </c>
      <c r="L363" s="44" t="s">
        <v>130</v>
      </c>
      <c r="M363" s="44" t="s">
        <v>130</v>
      </c>
      <c r="N363" s="44" t="s">
        <v>130</v>
      </c>
      <c r="O363" s="44" t="s">
        <v>130</v>
      </c>
      <c r="P363" s="44" t="s">
        <v>130</v>
      </c>
      <c r="Q363" s="52" t="s">
        <v>130</v>
      </c>
      <c r="R363" s="52" t="s">
        <v>130</v>
      </c>
      <c r="S363" s="52" t="s">
        <v>130</v>
      </c>
    </row>
    <row r="364" spans="1:19" s="2" customFormat="1" ht="18" customHeight="1" x14ac:dyDescent="0.25">
      <c r="A364" s="10" t="s">
        <v>595</v>
      </c>
      <c r="B364" s="18" t="s">
        <v>596</v>
      </c>
      <c r="C364" s="12" t="s">
        <v>527</v>
      </c>
      <c r="D364" s="26" t="s">
        <v>28</v>
      </c>
      <c r="E364" s="26" t="s">
        <v>28</v>
      </c>
      <c r="F364" s="26" t="s">
        <v>28</v>
      </c>
      <c r="G364" s="26" t="s">
        <v>28</v>
      </c>
      <c r="H364" s="26" t="s">
        <v>28</v>
      </c>
      <c r="I364" s="26" t="s">
        <v>28</v>
      </c>
      <c r="J364" s="26" t="s">
        <v>28</v>
      </c>
      <c r="K364" s="47" t="s">
        <v>28</v>
      </c>
      <c r="L364" s="26" t="s">
        <v>28</v>
      </c>
      <c r="M364" s="47" t="s">
        <v>28</v>
      </c>
      <c r="N364" s="26" t="s">
        <v>28</v>
      </c>
      <c r="O364" s="47" t="s">
        <v>28</v>
      </c>
      <c r="P364" s="26">
        <v>0</v>
      </c>
      <c r="Q364" s="52" t="s">
        <v>28</v>
      </c>
      <c r="R364" s="52">
        <v>0</v>
      </c>
      <c r="S364" s="52" t="s">
        <v>28</v>
      </c>
    </row>
    <row r="365" spans="1:19" s="2" customFormat="1" ht="47.25" x14ac:dyDescent="0.25">
      <c r="A365" s="10" t="s">
        <v>597</v>
      </c>
      <c r="B365" s="17" t="s">
        <v>598</v>
      </c>
      <c r="C365" s="12" t="s">
        <v>527</v>
      </c>
      <c r="D365" s="26" t="s">
        <v>28</v>
      </c>
      <c r="E365" s="26" t="s">
        <v>28</v>
      </c>
      <c r="F365" s="26" t="s">
        <v>28</v>
      </c>
      <c r="G365" s="26" t="s">
        <v>28</v>
      </c>
      <c r="H365" s="26" t="s">
        <v>28</v>
      </c>
      <c r="I365" s="26" t="s">
        <v>28</v>
      </c>
      <c r="J365" s="26" t="s">
        <v>28</v>
      </c>
      <c r="K365" s="47" t="s">
        <v>28</v>
      </c>
      <c r="L365" s="26" t="s">
        <v>28</v>
      </c>
      <c r="M365" s="47" t="s">
        <v>28</v>
      </c>
      <c r="N365" s="26" t="s">
        <v>28</v>
      </c>
      <c r="O365" s="47" t="s">
        <v>28</v>
      </c>
      <c r="P365" s="26">
        <v>0</v>
      </c>
      <c r="Q365" s="52" t="s">
        <v>28</v>
      </c>
      <c r="R365" s="52">
        <v>0</v>
      </c>
      <c r="S365" s="52" t="s">
        <v>28</v>
      </c>
    </row>
    <row r="366" spans="1:19" s="2" customFormat="1" ht="47.25" x14ac:dyDescent="0.25">
      <c r="A366" s="10" t="s">
        <v>599</v>
      </c>
      <c r="B366" s="17" t="s">
        <v>600</v>
      </c>
      <c r="C366" s="12" t="s">
        <v>527</v>
      </c>
      <c r="D366" s="26" t="s">
        <v>28</v>
      </c>
      <c r="E366" s="26" t="s">
        <v>28</v>
      </c>
      <c r="F366" s="26" t="s">
        <v>28</v>
      </c>
      <c r="G366" s="26" t="s">
        <v>28</v>
      </c>
      <c r="H366" s="26" t="s">
        <v>28</v>
      </c>
      <c r="I366" s="26" t="s">
        <v>28</v>
      </c>
      <c r="J366" s="26" t="s">
        <v>28</v>
      </c>
      <c r="K366" s="47" t="s">
        <v>28</v>
      </c>
      <c r="L366" s="26" t="s">
        <v>28</v>
      </c>
      <c r="M366" s="47" t="s">
        <v>28</v>
      </c>
      <c r="N366" s="26" t="s">
        <v>28</v>
      </c>
      <c r="O366" s="47" t="s">
        <v>28</v>
      </c>
      <c r="P366" s="26">
        <v>0</v>
      </c>
      <c r="Q366" s="52" t="s">
        <v>28</v>
      </c>
      <c r="R366" s="52">
        <v>0</v>
      </c>
      <c r="S366" s="52" t="s">
        <v>28</v>
      </c>
    </row>
    <row r="367" spans="1:19" s="2" customFormat="1" ht="31.5" x14ac:dyDescent="0.25">
      <c r="A367" s="10" t="s">
        <v>601</v>
      </c>
      <c r="B367" s="17" t="s">
        <v>602</v>
      </c>
      <c r="C367" s="12" t="s">
        <v>527</v>
      </c>
      <c r="D367" s="26" t="s">
        <v>28</v>
      </c>
      <c r="E367" s="26" t="s">
        <v>28</v>
      </c>
      <c r="F367" s="26" t="s">
        <v>28</v>
      </c>
      <c r="G367" s="26" t="s">
        <v>28</v>
      </c>
      <c r="H367" s="26" t="s">
        <v>28</v>
      </c>
      <c r="I367" s="26" t="s">
        <v>28</v>
      </c>
      <c r="J367" s="26" t="s">
        <v>28</v>
      </c>
      <c r="K367" s="47" t="s">
        <v>28</v>
      </c>
      <c r="L367" s="26" t="s">
        <v>28</v>
      </c>
      <c r="M367" s="47" t="s">
        <v>28</v>
      </c>
      <c r="N367" s="26" t="s">
        <v>28</v>
      </c>
      <c r="O367" s="47" t="s">
        <v>28</v>
      </c>
      <c r="P367" s="26">
        <v>0</v>
      </c>
      <c r="Q367" s="52" t="s">
        <v>28</v>
      </c>
      <c r="R367" s="52">
        <v>0</v>
      </c>
      <c r="S367" s="52" t="s">
        <v>28</v>
      </c>
    </row>
    <row r="368" spans="1:19" s="2" customFormat="1" x14ac:dyDescent="0.25">
      <c r="A368" s="10" t="s">
        <v>603</v>
      </c>
      <c r="B368" s="18" t="s">
        <v>604</v>
      </c>
      <c r="C368" s="12" t="s">
        <v>537</v>
      </c>
      <c r="D368" s="26" t="s">
        <v>28</v>
      </c>
      <c r="E368" s="26" t="s">
        <v>28</v>
      </c>
      <c r="F368" s="26" t="s">
        <v>28</v>
      </c>
      <c r="G368" s="26" t="s">
        <v>28</v>
      </c>
      <c r="H368" s="26" t="s">
        <v>28</v>
      </c>
      <c r="I368" s="26" t="s">
        <v>28</v>
      </c>
      <c r="J368" s="26" t="s">
        <v>28</v>
      </c>
      <c r="K368" s="47" t="s">
        <v>28</v>
      </c>
      <c r="L368" s="26" t="s">
        <v>28</v>
      </c>
      <c r="M368" s="47" t="s">
        <v>28</v>
      </c>
      <c r="N368" s="26" t="s">
        <v>28</v>
      </c>
      <c r="O368" s="47" t="s">
        <v>28</v>
      </c>
      <c r="P368" s="26">
        <v>0</v>
      </c>
      <c r="Q368" s="52" t="s">
        <v>28</v>
      </c>
      <c r="R368" s="52">
        <v>0</v>
      </c>
      <c r="S368" s="52" t="s">
        <v>28</v>
      </c>
    </row>
    <row r="369" spans="1:21" s="2" customFormat="1" ht="31.5" x14ac:dyDescent="0.25">
      <c r="A369" s="10" t="s">
        <v>605</v>
      </c>
      <c r="B369" s="17" t="s">
        <v>606</v>
      </c>
      <c r="C369" s="12" t="s">
        <v>537</v>
      </c>
      <c r="D369" s="26" t="s">
        <v>28</v>
      </c>
      <c r="E369" s="26" t="s">
        <v>28</v>
      </c>
      <c r="F369" s="26" t="s">
        <v>28</v>
      </c>
      <c r="G369" s="26" t="s">
        <v>28</v>
      </c>
      <c r="H369" s="26" t="s">
        <v>28</v>
      </c>
      <c r="I369" s="26" t="s">
        <v>28</v>
      </c>
      <c r="J369" s="26" t="s">
        <v>28</v>
      </c>
      <c r="K369" s="47" t="s">
        <v>28</v>
      </c>
      <c r="L369" s="26" t="s">
        <v>28</v>
      </c>
      <c r="M369" s="47" t="s">
        <v>28</v>
      </c>
      <c r="N369" s="26" t="s">
        <v>28</v>
      </c>
      <c r="O369" s="47" t="s">
        <v>28</v>
      </c>
      <c r="P369" s="26">
        <v>0</v>
      </c>
      <c r="Q369" s="52" t="s">
        <v>28</v>
      </c>
      <c r="R369" s="52">
        <v>0</v>
      </c>
      <c r="S369" s="52" t="s">
        <v>28</v>
      </c>
    </row>
    <row r="370" spans="1:21" s="2" customFormat="1" x14ac:dyDescent="0.25">
      <c r="A370" s="10" t="s">
        <v>607</v>
      </c>
      <c r="B370" s="17" t="s">
        <v>608</v>
      </c>
      <c r="C370" s="12" t="s">
        <v>537</v>
      </c>
      <c r="D370" s="26" t="s">
        <v>28</v>
      </c>
      <c r="E370" s="26" t="s">
        <v>28</v>
      </c>
      <c r="F370" s="26" t="s">
        <v>28</v>
      </c>
      <c r="G370" s="26" t="s">
        <v>28</v>
      </c>
      <c r="H370" s="26" t="s">
        <v>28</v>
      </c>
      <c r="I370" s="26" t="s">
        <v>28</v>
      </c>
      <c r="J370" s="26" t="s">
        <v>28</v>
      </c>
      <c r="K370" s="47" t="s">
        <v>28</v>
      </c>
      <c r="L370" s="26" t="s">
        <v>28</v>
      </c>
      <c r="M370" s="47" t="s">
        <v>28</v>
      </c>
      <c r="N370" s="26" t="s">
        <v>28</v>
      </c>
      <c r="O370" s="47" t="s">
        <v>28</v>
      </c>
      <c r="P370" s="26">
        <v>0</v>
      </c>
      <c r="Q370" s="52" t="s">
        <v>28</v>
      </c>
      <c r="R370" s="52">
        <v>0</v>
      </c>
      <c r="S370" s="52" t="s">
        <v>28</v>
      </c>
    </row>
    <row r="371" spans="1:21" s="2" customFormat="1" ht="31.5" x14ac:dyDescent="0.25">
      <c r="A371" s="10" t="s">
        <v>609</v>
      </c>
      <c r="B371" s="18" t="s">
        <v>610</v>
      </c>
      <c r="C371" s="12" t="s">
        <v>27</v>
      </c>
      <c r="D371" s="26" t="s">
        <v>28</v>
      </c>
      <c r="E371" s="26" t="s">
        <v>28</v>
      </c>
      <c r="F371" s="26" t="s">
        <v>28</v>
      </c>
      <c r="G371" s="26" t="s">
        <v>28</v>
      </c>
      <c r="H371" s="26" t="s">
        <v>28</v>
      </c>
      <c r="I371" s="26" t="s">
        <v>28</v>
      </c>
      <c r="J371" s="26" t="s">
        <v>28</v>
      </c>
      <c r="K371" s="47" t="s">
        <v>28</v>
      </c>
      <c r="L371" s="26" t="s">
        <v>28</v>
      </c>
      <c r="M371" s="47" t="s">
        <v>28</v>
      </c>
      <c r="N371" s="26" t="s">
        <v>28</v>
      </c>
      <c r="O371" s="47" t="s">
        <v>28</v>
      </c>
      <c r="P371" s="26">
        <v>0</v>
      </c>
      <c r="Q371" s="52" t="s">
        <v>28</v>
      </c>
      <c r="R371" s="52">
        <v>0</v>
      </c>
      <c r="S371" s="52" t="s">
        <v>28</v>
      </c>
    </row>
    <row r="372" spans="1:21" s="2" customFormat="1" x14ac:dyDescent="0.25">
      <c r="A372" s="10" t="s">
        <v>611</v>
      </c>
      <c r="B372" s="17" t="s">
        <v>612</v>
      </c>
      <c r="C372" s="12" t="s">
        <v>27</v>
      </c>
      <c r="D372" s="26" t="s">
        <v>28</v>
      </c>
      <c r="E372" s="26" t="s">
        <v>28</v>
      </c>
      <c r="F372" s="26" t="s">
        <v>28</v>
      </c>
      <c r="G372" s="26" t="s">
        <v>28</v>
      </c>
      <c r="H372" s="26" t="s">
        <v>28</v>
      </c>
      <c r="I372" s="26" t="s">
        <v>28</v>
      </c>
      <c r="J372" s="26" t="s">
        <v>28</v>
      </c>
      <c r="K372" s="47" t="s">
        <v>28</v>
      </c>
      <c r="L372" s="26" t="s">
        <v>28</v>
      </c>
      <c r="M372" s="47" t="s">
        <v>28</v>
      </c>
      <c r="N372" s="26" t="s">
        <v>28</v>
      </c>
      <c r="O372" s="47" t="s">
        <v>28</v>
      </c>
      <c r="P372" s="26">
        <v>0</v>
      </c>
      <c r="Q372" s="52" t="s">
        <v>28</v>
      </c>
      <c r="R372" s="52">
        <v>0</v>
      </c>
      <c r="S372" s="52" t="s">
        <v>28</v>
      </c>
    </row>
    <row r="373" spans="1:21" s="2" customFormat="1" x14ac:dyDescent="0.25">
      <c r="A373" s="10" t="s">
        <v>613</v>
      </c>
      <c r="B373" s="17" t="s">
        <v>54</v>
      </c>
      <c r="C373" s="12" t="s">
        <v>27</v>
      </c>
      <c r="D373" s="26" t="s">
        <v>28</v>
      </c>
      <c r="E373" s="26" t="s">
        <v>28</v>
      </c>
      <c r="F373" s="26" t="s">
        <v>28</v>
      </c>
      <c r="G373" s="26" t="s">
        <v>28</v>
      </c>
      <c r="H373" s="26" t="s">
        <v>28</v>
      </c>
      <c r="I373" s="26" t="s">
        <v>28</v>
      </c>
      <c r="J373" s="26" t="s">
        <v>28</v>
      </c>
      <c r="K373" s="47" t="s">
        <v>28</v>
      </c>
      <c r="L373" s="26" t="s">
        <v>28</v>
      </c>
      <c r="M373" s="47" t="s">
        <v>28</v>
      </c>
      <c r="N373" s="26" t="s">
        <v>28</v>
      </c>
      <c r="O373" s="47" t="s">
        <v>28</v>
      </c>
      <c r="P373" s="26">
        <v>0</v>
      </c>
      <c r="Q373" s="52" t="s">
        <v>28</v>
      </c>
      <c r="R373" s="52">
        <v>0</v>
      </c>
      <c r="S373" s="52" t="s">
        <v>28</v>
      </c>
    </row>
    <row r="374" spans="1:21" s="2" customFormat="1" x14ac:dyDescent="0.25">
      <c r="A374" s="10" t="s">
        <v>614</v>
      </c>
      <c r="B374" s="11" t="s">
        <v>615</v>
      </c>
      <c r="C374" s="12" t="s">
        <v>616</v>
      </c>
      <c r="D374" s="28">
        <v>482</v>
      </c>
      <c r="E374" s="28">
        <v>460</v>
      </c>
      <c r="F374" s="28">
        <v>471</v>
      </c>
      <c r="G374" s="26">
        <v>447.21250000000003</v>
      </c>
      <c r="H374" s="28">
        <v>471</v>
      </c>
      <c r="I374" s="26">
        <f>'[7]АО "КЭС"'!$AE$122</f>
        <v>424</v>
      </c>
      <c r="J374" s="28">
        <v>471</v>
      </c>
      <c r="K374" s="26">
        <v>424</v>
      </c>
      <c r="L374" s="28">
        <v>471</v>
      </c>
      <c r="M374" s="26">
        <v>424</v>
      </c>
      <c r="N374" s="28">
        <v>471</v>
      </c>
      <c r="O374" s="26">
        <v>424</v>
      </c>
      <c r="P374" s="28">
        <v>471</v>
      </c>
      <c r="Q374" s="27">
        <v>424</v>
      </c>
      <c r="R374" s="27">
        <v>471</v>
      </c>
      <c r="S374" s="53">
        <v>424</v>
      </c>
    </row>
    <row r="375" spans="1:21" s="2" customFormat="1" ht="15.75" customHeight="1" x14ac:dyDescent="0.25">
      <c r="A375" s="78" t="s">
        <v>617</v>
      </c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9"/>
      <c r="S375" s="80"/>
    </row>
    <row r="376" spans="1:21" s="2" customFormat="1" ht="16.5" customHeight="1" x14ac:dyDescent="0.25">
      <c r="A376" s="81"/>
      <c r="B376" s="67"/>
      <c r="C376" s="67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67"/>
      <c r="P376" s="67"/>
      <c r="Q376" s="67"/>
      <c r="R376" s="67"/>
      <c r="S376" s="82"/>
    </row>
    <row r="377" spans="1:21" s="2" customFormat="1" ht="33" customHeight="1" x14ac:dyDescent="0.25">
      <c r="A377" s="68" t="s">
        <v>618</v>
      </c>
      <c r="B377" s="70" t="s">
        <v>4</v>
      </c>
      <c r="C377" s="70" t="s">
        <v>619</v>
      </c>
      <c r="D377" s="3" t="s">
        <v>731</v>
      </c>
      <c r="E377" s="3" t="s">
        <v>732</v>
      </c>
      <c r="F377" s="72" t="s">
        <v>741</v>
      </c>
      <c r="G377" s="73"/>
      <c r="H377" s="74" t="s">
        <v>734</v>
      </c>
      <c r="I377" s="75"/>
      <c r="J377" s="72" t="s">
        <v>735</v>
      </c>
      <c r="K377" s="73"/>
      <c r="L377" s="74" t="s">
        <v>736</v>
      </c>
      <c r="M377" s="75"/>
      <c r="N377" s="74" t="s">
        <v>737</v>
      </c>
      <c r="O377" s="75"/>
      <c r="P377" s="74" t="s">
        <v>738</v>
      </c>
      <c r="Q377" s="75"/>
      <c r="R377" s="74" t="s">
        <v>6</v>
      </c>
      <c r="S377" s="75"/>
    </row>
    <row r="378" spans="1:21" s="2" customFormat="1" ht="70.5" customHeight="1" x14ac:dyDescent="0.25">
      <c r="A378" s="69"/>
      <c r="B378" s="71"/>
      <c r="C378" s="71"/>
      <c r="D378" s="4" t="s">
        <v>7</v>
      </c>
      <c r="E378" s="4" t="s">
        <v>7</v>
      </c>
      <c r="F378" s="4" t="s">
        <v>9</v>
      </c>
      <c r="G378" s="4" t="s">
        <v>7</v>
      </c>
      <c r="H378" s="4" t="s">
        <v>9</v>
      </c>
      <c r="I378" s="4" t="s">
        <v>8</v>
      </c>
      <c r="J378" s="4" t="s">
        <v>9</v>
      </c>
      <c r="K378" s="4" t="s">
        <v>8</v>
      </c>
      <c r="L378" s="4" t="s">
        <v>9</v>
      </c>
      <c r="M378" s="4" t="s">
        <v>8</v>
      </c>
      <c r="N378" s="4" t="s">
        <v>9</v>
      </c>
      <c r="O378" s="4" t="s">
        <v>8</v>
      </c>
      <c r="P378" s="4" t="s">
        <v>9</v>
      </c>
      <c r="Q378" s="4" t="s">
        <v>8</v>
      </c>
      <c r="R378" s="4" t="s">
        <v>9</v>
      </c>
      <c r="S378" s="4" t="s">
        <v>8</v>
      </c>
    </row>
    <row r="379" spans="1:21" s="29" customFormat="1" x14ac:dyDescent="0.25">
      <c r="A379" s="5">
        <v>1</v>
      </c>
      <c r="B379" s="6">
        <v>2</v>
      </c>
      <c r="C379" s="6">
        <v>3</v>
      </c>
      <c r="D379" s="7" t="s">
        <v>10</v>
      </c>
      <c r="E379" s="7" t="s">
        <v>11</v>
      </c>
      <c r="F379" s="7" t="s">
        <v>14</v>
      </c>
      <c r="G379" s="7" t="s">
        <v>15</v>
      </c>
      <c r="H379" s="7" t="s">
        <v>16</v>
      </c>
      <c r="I379" s="7" t="s">
        <v>17</v>
      </c>
      <c r="J379" s="7" t="s">
        <v>18</v>
      </c>
      <c r="K379" s="7" t="s">
        <v>19</v>
      </c>
      <c r="L379" s="7" t="s">
        <v>20</v>
      </c>
      <c r="M379" s="7" t="s">
        <v>21</v>
      </c>
      <c r="N379" s="7" t="s">
        <v>22</v>
      </c>
      <c r="O379" s="7" t="s">
        <v>620</v>
      </c>
      <c r="P379" s="7" t="s">
        <v>621</v>
      </c>
      <c r="Q379" s="7" t="s">
        <v>742</v>
      </c>
      <c r="R379" s="5" t="s">
        <v>23</v>
      </c>
      <c r="S379" s="6">
        <v>6</v>
      </c>
    </row>
    <row r="380" spans="1:21" s="2" customFormat="1" ht="30.75" customHeight="1" x14ac:dyDescent="0.25">
      <c r="A380" s="76" t="s">
        <v>622</v>
      </c>
      <c r="B380" s="77"/>
      <c r="C380" s="12" t="s">
        <v>27</v>
      </c>
      <c r="D380" s="23">
        <v>193.392</v>
      </c>
      <c r="E380" s="23">
        <v>90.814359999999994</v>
      </c>
      <c r="F380" s="23">
        <v>270.11599999999999</v>
      </c>
      <c r="G380" s="30">
        <v>245.38918018000001</v>
      </c>
      <c r="H380" s="23">
        <v>240.13300000000001</v>
      </c>
      <c r="I380" s="30" t="s">
        <v>28</v>
      </c>
      <c r="J380" s="23">
        <v>244.35</v>
      </c>
      <c r="K380" s="88">
        <f>K381</f>
        <v>293.21999999999997</v>
      </c>
      <c r="L380" s="88">
        <f t="shared" ref="L380:S380" si="31">L381</f>
        <v>248.67</v>
      </c>
      <c r="M380" s="88">
        <f t="shared" si="31"/>
        <v>298.404</v>
      </c>
      <c r="N380" s="88">
        <f t="shared" si="31"/>
        <v>252.59299999999999</v>
      </c>
      <c r="O380" s="88">
        <f t="shared" si="31"/>
        <v>303.11160000000001</v>
      </c>
      <c r="P380" s="88">
        <f t="shared" si="31"/>
        <v>252.59299999999999</v>
      </c>
      <c r="Q380" s="88">
        <f t="shared" si="31"/>
        <v>303.11160000000001</v>
      </c>
      <c r="R380" s="55">
        <v>1238.3389999999999</v>
      </c>
      <c r="S380" s="88">
        <f t="shared" si="31"/>
        <v>1437.9802</v>
      </c>
      <c r="U380" s="50"/>
    </row>
    <row r="381" spans="1:21" s="2" customFormat="1" x14ac:dyDescent="0.25">
      <c r="A381" s="10" t="s">
        <v>25</v>
      </c>
      <c r="B381" s="31" t="s">
        <v>623</v>
      </c>
      <c r="C381" s="12" t="s">
        <v>27</v>
      </c>
      <c r="D381" s="23">
        <v>193.392</v>
      </c>
      <c r="E381" s="23">
        <v>90.814359999999994</v>
      </c>
      <c r="F381" s="23">
        <v>270.11599999999999</v>
      </c>
      <c r="G381" s="30">
        <v>245.38918018000001</v>
      </c>
      <c r="H381" s="23">
        <v>240.13300000000001</v>
      </c>
      <c r="I381" s="30" t="s">
        <v>28</v>
      </c>
      <c r="J381" s="23">
        <v>244.35</v>
      </c>
      <c r="K381" s="88">
        <f>K382+K406+K434</f>
        <v>293.21999999999997</v>
      </c>
      <c r="L381" s="55">
        <v>248.67</v>
      </c>
      <c r="M381" s="88">
        <f>M382+M406+M434</f>
        <v>298.404</v>
      </c>
      <c r="N381" s="55">
        <v>252.59299999999999</v>
      </c>
      <c r="O381" s="88">
        <f>O382+O406+O434</f>
        <v>303.11160000000001</v>
      </c>
      <c r="P381" s="55">
        <v>252.59299999999999</v>
      </c>
      <c r="Q381" s="88">
        <f>Q382+Q406+Q434</f>
        <v>303.11160000000001</v>
      </c>
      <c r="R381" s="55">
        <v>1238.3389999999999</v>
      </c>
      <c r="S381" s="88">
        <f>S382+S406+S434</f>
        <v>1437.9802</v>
      </c>
    </row>
    <row r="382" spans="1:21" s="2" customFormat="1" x14ac:dyDescent="0.25">
      <c r="A382" s="10" t="s">
        <v>29</v>
      </c>
      <c r="B382" s="18" t="s">
        <v>624</v>
      </c>
      <c r="C382" s="12" t="s">
        <v>27</v>
      </c>
      <c r="D382" s="23">
        <v>48.863</v>
      </c>
      <c r="E382" s="23">
        <v>33.559899999999999</v>
      </c>
      <c r="F382" s="23">
        <v>74.971999999999994</v>
      </c>
      <c r="G382" s="30">
        <v>78.985676488164003</v>
      </c>
      <c r="H382" s="23">
        <v>41.280999999999999</v>
      </c>
      <c r="I382" s="30" t="s">
        <v>28</v>
      </c>
      <c r="J382" s="23">
        <v>41.72</v>
      </c>
      <c r="K382" s="30">
        <v>41.72</v>
      </c>
      <c r="L382" s="23">
        <v>42.19</v>
      </c>
      <c r="M382" s="30">
        <v>42.19</v>
      </c>
      <c r="N382" s="23">
        <v>42.19</v>
      </c>
      <c r="O382" s="30">
        <v>42.19</v>
      </c>
      <c r="P382" s="23">
        <v>42.19</v>
      </c>
      <c r="Q382" s="30">
        <v>42.19</v>
      </c>
      <c r="R382" s="23">
        <v>209.571</v>
      </c>
      <c r="S382" s="23">
        <v>209.571</v>
      </c>
    </row>
    <row r="383" spans="1:21" s="2" customFormat="1" ht="31.5" x14ac:dyDescent="0.25">
      <c r="A383" s="10" t="s">
        <v>31</v>
      </c>
      <c r="B383" s="17" t="s">
        <v>625</v>
      </c>
      <c r="C383" s="12" t="s">
        <v>27</v>
      </c>
      <c r="D383" s="23">
        <v>48.863</v>
      </c>
      <c r="E383" s="23">
        <v>33.559899999999999</v>
      </c>
      <c r="F383" s="23">
        <v>74.971999999999994</v>
      </c>
      <c r="G383" s="30">
        <v>78.985676488164003</v>
      </c>
      <c r="H383" s="23">
        <v>41.280999999999999</v>
      </c>
      <c r="I383" s="30" t="s">
        <v>28</v>
      </c>
      <c r="J383" s="23">
        <v>41.72</v>
      </c>
      <c r="K383" s="30">
        <v>41.72</v>
      </c>
      <c r="L383" s="23">
        <v>42.19</v>
      </c>
      <c r="M383" s="30">
        <v>42.19</v>
      </c>
      <c r="N383" s="23">
        <v>42.19</v>
      </c>
      <c r="O383" s="30">
        <v>42.19</v>
      </c>
      <c r="P383" s="23">
        <v>42.19</v>
      </c>
      <c r="Q383" s="30">
        <v>42.19</v>
      </c>
      <c r="R383" s="23">
        <v>209.571</v>
      </c>
      <c r="S383" s="23">
        <v>209.571</v>
      </c>
      <c r="U383" s="50"/>
    </row>
    <row r="384" spans="1:21" s="2" customFormat="1" x14ac:dyDescent="0.25">
      <c r="A384" s="10" t="s">
        <v>626</v>
      </c>
      <c r="B384" s="19" t="s">
        <v>627</v>
      </c>
      <c r="C384" s="12" t="s">
        <v>27</v>
      </c>
      <c r="D384" s="30" t="s">
        <v>28</v>
      </c>
      <c r="E384" s="30" t="s">
        <v>28</v>
      </c>
      <c r="F384" s="30" t="s">
        <v>28</v>
      </c>
      <c r="G384" s="30" t="s">
        <v>28</v>
      </c>
      <c r="H384" s="30" t="s">
        <v>28</v>
      </c>
      <c r="I384" s="30" t="s">
        <v>28</v>
      </c>
      <c r="J384" s="30" t="s">
        <v>28</v>
      </c>
      <c r="K384" s="30" t="s">
        <v>28</v>
      </c>
      <c r="L384" s="30" t="s">
        <v>28</v>
      </c>
      <c r="M384" s="30" t="s">
        <v>28</v>
      </c>
      <c r="N384" s="30" t="s">
        <v>28</v>
      </c>
      <c r="O384" s="30" t="s">
        <v>28</v>
      </c>
      <c r="P384" s="30" t="s">
        <v>28</v>
      </c>
      <c r="Q384" s="30" t="s">
        <v>28</v>
      </c>
      <c r="R384" s="30" t="s">
        <v>28</v>
      </c>
      <c r="S384" s="30" t="s">
        <v>28</v>
      </c>
    </row>
    <row r="385" spans="1:19" s="2" customFormat="1" ht="31.5" x14ac:dyDescent="0.25">
      <c r="A385" s="10" t="s">
        <v>628</v>
      </c>
      <c r="B385" s="20" t="s">
        <v>32</v>
      </c>
      <c r="C385" s="12" t="s">
        <v>27</v>
      </c>
      <c r="D385" s="30" t="s">
        <v>28</v>
      </c>
      <c r="E385" s="30" t="s">
        <v>28</v>
      </c>
      <c r="F385" s="30" t="s">
        <v>28</v>
      </c>
      <c r="G385" s="30" t="s">
        <v>28</v>
      </c>
      <c r="H385" s="30" t="s">
        <v>28</v>
      </c>
      <c r="I385" s="30" t="s">
        <v>28</v>
      </c>
      <c r="J385" s="30" t="s">
        <v>28</v>
      </c>
      <c r="K385" s="30" t="s">
        <v>28</v>
      </c>
      <c r="L385" s="30" t="s">
        <v>28</v>
      </c>
      <c r="M385" s="30" t="s">
        <v>28</v>
      </c>
      <c r="N385" s="30" t="s">
        <v>28</v>
      </c>
      <c r="O385" s="30" t="s">
        <v>28</v>
      </c>
      <c r="P385" s="30" t="s">
        <v>28</v>
      </c>
      <c r="Q385" s="30" t="s">
        <v>28</v>
      </c>
      <c r="R385" s="30" t="s">
        <v>28</v>
      </c>
      <c r="S385" s="30" t="s">
        <v>28</v>
      </c>
    </row>
    <row r="386" spans="1:19" s="2" customFormat="1" ht="31.5" x14ac:dyDescent="0.25">
      <c r="A386" s="10" t="s">
        <v>629</v>
      </c>
      <c r="B386" s="20" t="s">
        <v>34</v>
      </c>
      <c r="C386" s="12" t="s">
        <v>27</v>
      </c>
      <c r="D386" s="30" t="s">
        <v>28</v>
      </c>
      <c r="E386" s="30" t="s">
        <v>28</v>
      </c>
      <c r="F386" s="30" t="s">
        <v>28</v>
      </c>
      <c r="G386" s="30" t="s">
        <v>28</v>
      </c>
      <c r="H386" s="30" t="s">
        <v>28</v>
      </c>
      <c r="I386" s="30" t="s">
        <v>28</v>
      </c>
      <c r="J386" s="30" t="s">
        <v>28</v>
      </c>
      <c r="K386" s="30" t="s">
        <v>28</v>
      </c>
      <c r="L386" s="30" t="s">
        <v>28</v>
      </c>
      <c r="M386" s="30" t="s">
        <v>28</v>
      </c>
      <c r="N386" s="30" t="s">
        <v>28</v>
      </c>
      <c r="O386" s="30" t="s">
        <v>28</v>
      </c>
      <c r="P386" s="30" t="s">
        <v>28</v>
      </c>
      <c r="Q386" s="30" t="s">
        <v>28</v>
      </c>
      <c r="R386" s="30" t="s">
        <v>28</v>
      </c>
      <c r="S386" s="30" t="s">
        <v>28</v>
      </c>
    </row>
    <row r="387" spans="1:19" s="2" customFormat="1" ht="31.5" x14ac:dyDescent="0.25">
      <c r="A387" s="10" t="s">
        <v>630</v>
      </c>
      <c r="B387" s="20" t="s">
        <v>36</v>
      </c>
      <c r="C387" s="12" t="s">
        <v>27</v>
      </c>
      <c r="D387" s="30" t="s">
        <v>28</v>
      </c>
      <c r="E387" s="30" t="s">
        <v>28</v>
      </c>
      <c r="F387" s="30" t="s">
        <v>28</v>
      </c>
      <c r="G387" s="30" t="s">
        <v>28</v>
      </c>
      <c r="H387" s="30" t="s">
        <v>28</v>
      </c>
      <c r="I387" s="30" t="s">
        <v>28</v>
      </c>
      <c r="J387" s="30" t="s">
        <v>28</v>
      </c>
      <c r="K387" s="30" t="s">
        <v>28</v>
      </c>
      <c r="L387" s="30" t="s">
        <v>28</v>
      </c>
      <c r="M387" s="30" t="s">
        <v>28</v>
      </c>
      <c r="N387" s="30" t="s">
        <v>28</v>
      </c>
      <c r="O387" s="30" t="s">
        <v>28</v>
      </c>
      <c r="P387" s="30" t="s">
        <v>28</v>
      </c>
      <c r="Q387" s="30" t="s">
        <v>28</v>
      </c>
      <c r="R387" s="30" t="s">
        <v>28</v>
      </c>
      <c r="S387" s="30" t="s">
        <v>28</v>
      </c>
    </row>
    <row r="388" spans="1:19" s="2" customFormat="1" x14ac:dyDescent="0.25">
      <c r="A388" s="10" t="s">
        <v>631</v>
      </c>
      <c r="B388" s="19" t="s">
        <v>632</v>
      </c>
      <c r="C388" s="12" t="s">
        <v>27</v>
      </c>
      <c r="D388" s="30" t="s">
        <v>28</v>
      </c>
      <c r="E388" s="30" t="s">
        <v>28</v>
      </c>
      <c r="F388" s="30" t="s">
        <v>28</v>
      </c>
      <c r="G388" s="30" t="s">
        <v>28</v>
      </c>
      <c r="H388" s="30" t="s">
        <v>28</v>
      </c>
      <c r="I388" s="30" t="s">
        <v>28</v>
      </c>
      <c r="J388" s="30" t="s">
        <v>28</v>
      </c>
      <c r="K388" s="30" t="s">
        <v>28</v>
      </c>
      <c r="L388" s="30" t="s">
        <v>28</v>
      </c>
      <c r="M388" s="30" t="s">
        <v>28</v>
      </c>
      <c r="N388" s="30" t="s">
        <v>28</v>
      </c>
      <c r="O388" s="30" t="s">
        <v>28</v>
      </c>
      <c r="P388" s="30" t="s">
        <v>28</v>
      </c>
      <c r="Q388" s="30" t="s">
        <v>28</v>
      </c>
      <c r="R388" s="30" t="s">
        <v>28</v>
      </c>
      <c r="S388" s="30" t="s">
        <v>28</v>
      </c>
    </row>
    <row r="389" spans="1:19" s="2" customFormat="1" x14ac:dyDescent="0.25">
      <c r="A389" s="10" t="s">
        <v>633</v>
      </c>
      <c r="B389" s="19" t="s">
        <v>634</v>
      </c>
      <c r="C389" s="12" t="s">
        <v>27</v>
      </c>
      <c r="D389" s="30" t="s">
        <v>28</v>
      </c>
      <c r="E389" s="30" t="s">
        <v>28</v>
      </c>
      <c r="F389" s="30" t="s">
        <v>28</v>
      </c>
      <c r="G389" s="30" t="s">
        <v>28</v>
      </c>
      <c r="H389" s="30" t="s">
        <v>28</v>
      </c>
      <c r="I389" s="30" t="s">
        <v>28</v>
      </c>
      <c r="J389" s="30" t="s">
        <v>28</v>
      </c>
      <c r="K389" s="30" t="s">
        <v>28</v>
      </c>
      <c r="L389" s="30" t="s">
        <v>28</v>
      </c>
      <c r="M389" s="30" t="s">
        <v>28</v>
      </c>
      <c r="N389" s="30" t="s">
        <v>28</v>
      </c>
      <c r="O389" s="30" t="s">
        <v>28</v>
      </c>
      <c r="P389" s="30" t="s">
        <v>28</v>
      </c>
      <c r="Q389" s="30" t="s">
        <v>28</v>
      </c>
      <c r="R389" s="30" t="s">
        <v>28</v>
      </c>
      <c r="S389" s="30" t="s">
        <v>28</v>
      </c>
    </row>
    <row r="390" spans="1:19" s="2" customFormat="1" x14ac:dyDescent="0.25">
      <c r="A390" s="10" t="s">
        <v>635</v>
      </c>
      <c r="B390" s="19" t="s">
        <v>636</v>
      </c>
      <c r="C390" s="12" t="s">
        <v>27</v>
      </c>
      <c r="D390" s="30" t="s">
        <v>28</v>
      </c>
      <c r="E390" s="30" t="s">
        <v>28</v>
      </c>
      <c r="F390" s="30" t="s">
        <v>28</v>
      </c>
      <c r="G390" s="30" t="s">
        <v>28</v>
      </c>
      <c r="H390" s="30" t="s">
        <v>28</v>
      </c>
      <c r="I390" s="30" t="s">
        <v>28</v>
      </c>
      <c r="J390" s="30" t="s">
        <v>28</v>
      </c>
      <c r="K390" s="30" t="s">
        <v>28</v>
      </c>
      <c r="L390" s="30" t="s">
        <v>28</v>
      </c>
      <c r="M390" s="30" t="s">
        <v>28</v>
      </c>
      <c r="N390" s="30" t="s">
        <v>28</v>
      </c>
      <c r="O390" s="30" t="s">
        <v>28</v>
      </c>
      <c r="P390" s="30" t="s">
        <v>28</v>
      </c>
      <c r="Q390" s="30" t="s">
        <v>28</v>
      </c>
      <c r="R390" s="30" t="s">
        <v>28</v>
      </c>
      <c r="S390" s="30" t="s">
        <v>28</v>
      </c>
    </row>
    <row r="391" spans="1:19" s="2" customFormat="1" x14ac:dyDescent="0.25">
      <c r="A391" s="10" t="s">
        <v>637</v>
      </c>
      <c r="B391" s="19" t="s">
        <v>638</v>
      </c>
      <c r="C391" s="12" t="s">
        <v>27</v>
      </c>
      <c r="D391" s="23">
        <v>48.863</v>
      </c>
      <c r="E391" s="23">
        <v>33.559899999999999</v>
      </c>
      <c r="F391" s="23">
        <v>74.971999999999994</v>
      </c>
      <c r="G391" s="30">
        <v>78.985676488164003</v>
      </c>
      <c r="H391" s="23">
        <v>41.280999999999999</v>
      </c>
      <c r="I391" s="30" t="s">
        <v>28</v>
      </c>
      <c r="J391" s="23">
        <v>41.72</v>
      </c>
      <c r="K391" s="30">
        <v>41.72</v>
      </c>
      <c r="L391" s="23">
        <v>42.19</v>
      </c>
      <c r="M391" s="30">
        <v>42.19</v>
      </c>
      <c r="N391" s="23">
        <v>42.19</v>
      </c>
      <c r="O391" s="30">
        <v>42.19</v>
      </c>
      <c r="P391" s="23">
        <v>42.19</v>
      </c>
      <c r="Q391" s="30">
        <v>42.19</v>
      </c>
      <c r="R391" s="23">
        <v>209.571</v>
      </c>
      <c r="S391" s="23">
        <v>209.571</v>
      </c>
    </row>
    <row r="392" spans="1:19" s="2" customFormat="1" ht="31.5" x14ac:dyDescent="0.25">
      <c r="A392" s="10" t="s">
        <v>639</v>
      </c>
      <c r="B392" s="20" t="s">
        <v>640</v>
      </c>
      <c r="C392" s="12" t="s">
        <v>27</v>
      </c>
      <c r="D392" s="30" t="s">
        <v>28</v>
      </c>
      <c r="E392" s="30" t="s">
        <v>28</v>
      </c>
      <c r="F392" s="30" t="s">
        <v>28</v>
      </c>
      <c r="G392" s="30" t="s">
        <v>28</v>
      </c>
      <c r="H392" s="30" t="s">
        <v>28</v>
      </c>
      <c r="I392" s="30" t="s">
        <v>28</v>
      </c>
      <c r="J392" s="30" t="s">
        <v>28</v>
      </c>
      <c r="K392" s="30" t="s">
        <v>28</v>
      </c>
      <c r="L392" s="30" t="s">
        <v>28</v>
      </c>
      <c r="M392" s="30" t="s">
        <v>28</v>
      </c>
      <c r="N392" s="30" t="s">
        <v>28</v>
      </c>
      <c r="O392" s="30" t="s">
        <v>28</v>
      </c>
      <c r="P392" s="30" t="s">
        <v>28</v>
      </c>
      <c r="Q392" s="30" t="s">
        <v>28</v>
      </c>
      <c r="R392" s="30" t="s">
        <v>28</v>
      </c>
      <c r="S392" s="30" t="s">
        <v>28</v>
      </c>
    </row>
    <row r="393" spans="1:19" s="2" customFormat="1" x14ac:dyDescent="0.25">
      <c r="A393" s="10" t="s">
        <v>641</v>
      </c>
      <c r="B393" s="20" t="s">
        <v>642</v>
      </c>
      <c r="C393" s="12" t="s">
        <v>27</v>
      </c>
      <c r="D393" s="30" t="s">
        <v>28</v>
      </c>
      <c r="E393" s="30" t="s">
        <v>28</v>
      </c>
      <c r="F393" s="30" t="s">
        <v>28</v>
      </c>
      <c r="G393" s="30" t="s">
        <v>28</v>
      </c>
      <c r="H393" s="30" t="s">
        <v>28</v>
      </c>
      <c r="I393" s="30" t="s">
        <v>28</v>
      </c>
      <c r="J393" s="30" t="s">
        <v>28</v>
      </c>
      <c r="K393" s="30" t="s">
        <v>28</v>
      </c>
      <c r="L393" s="30" t="s">
        <v>28</v>
      </c>
      <c r="M393" s="30" t="s">
        <v>28</v>
      </c>
      <c r="N393" s="30" t="s">
        <v>28</v>
      </c>
      <c r="O393" s="30" t="s">
        <v>28</v>
      </c>
      <c r="P393" s="30" t="s">
        <v>28</v>
      </c>
      <c r="Q393" s="30" t="s">
        <v>28</v>
      </c>
      <c r="R393" s="30" t="s">
        <v>28</v>
      </c>
      <c r="S393" s="30" t="s">
        <v>28</v>
      </c>
    </row>
    <row r="394" spans="1:19" s="2" customFormat="1" x14ac:dyDescent="0.25">
      <c r="A394" s="10" t="s">
        <v>643</v>
      </c>
      <c r="B394" s="20" t="s">
        <v>644</v>
      </c>
      <c r="C394" s="12" t="s">
        <v>27</v>
      </c>
      <c r="D394" s="23">
        <v>48.863</v>
      </c>
      <c r="E394" s="23">
        <v>33.559899999999999</v>
      </c>
      <c r="F394" s="23">
        <v>74.971999999999994</v>
      </c>
      <c r="G394" s="30">
        <v>78.985676488164003</v>
      </c>
      <c r="H394" s="23">
        <v>41.280999999999999</v>
      </c>
      <c r="I394" s="30" t="s">
        <v>28</v>
      </c>
      <c r="J394" s="23">
        <v>41.72</v>
      </c>
      <c r="K394" s="30">
        <v>41.72</v>
      </c>
      <c r="L394" s="23">
        <v>42.19</v>
      </c>
      <c r="M394" s="30">
        <v>42.19</v>
      </c>
      <c r="N394" s="23">
        <v>42.19</v>
      </c>
      <c r="O394" s="30">
        <v>42.19</v>
      </c>
      <c r="P394" s="23">
        <v>42.19</v>
      </c>
      <c r="Q394" s="30">
        <v>42.19</v>
      </c>
      <c r="R394" s="23">
        <v>209.571</v>
      </c>
      <c r="S394" s="23">
        <v>209.571</v>
      </c>
    </row>
    <row r="395" spans="1:19" s="2" customFormat="1" x14ac:dyDescent="0.25">
      <c r="A395" s="10" t="s">
        <v>645</v>
      </c>
      <c r="B395" s="20" t="s">
        <v>642</v>
      </c>
      <c r="C395" s="12" t="s">
        <v>27</v>
      </c>
      <c r="D395" s="23" t="s">
        <v>28</v>
      </c>
      <c r="E395" s="23" t="s">
        <v>28</v>
      </c>
      <c r="F395" s="23">
        <v>27.931999999999999</v>
      </c>
      <c r="G395" s="30">
        <v>0</v>
      </c>
      <c r="H395" s="23">
        <v>5.117</v>
      </c>
      <c r="I395" s="30" t="s">
        <v>28</v>
      </c>
      <c r="J395" s="23">
        <v>5.08</v>
      </c>
      <c r="K395" s="30" t="s">
        <v>28</v>
      </c>
      <c r="L395" s="23">
        <v>5.4779999999999998</v>
      </c>
      <c r="M395" s="30" t="s">
        <v>28</v>
      </c>
      <c r="N395" s="23">
        <v>5.55</v>
      </c>
      <c r="O395" s="30" t="s">
        <v>28</v>
      </c>
      <c r="P395" s="23">
        <v>5.55</v>
      </c>
      <c r="Q395" s="30" t="s">
        <v>28</v>
      </c>
      <c r="R395" s="23">
        <v>26.775000000000002</v>
      </c>
      <c r="S395" s="23">
        <v>26.775000000000002</v>
      </c>
    </row>
    <row r="396" spans="1:19" s="2" customFormat="1" x14ac:dyDescent="0.25">
      <c r="A396" s="10" t="s">
        <v>646</v>
      </c>
      <c r="B396" s="19" t="s">
        <v>647</v>
      </c>
      <c r="C396" s="12" t="s">
        <v>27</v>
      </c>
      <c r="D396" s="30" t="s">
        <v>28</v>
      </c>
      <c r="E396" s="30" t="s">
        <v>28</v>
      </c>
      <c r="F396" s="30" t="s">
        <v>28</v>
      </c>
      <c r="G396" s="30" t="s">
        <v>28</v>
      </c>
      <c r="H396" s="30" t="s">
        <v>28</v>
      </c>
      <c r="I396" s="30" t="s">
        <v>28</v>
      </c>
      <c r="J396" s="30" t="s">
        <v>28</v>
      </c>
      <c r="K396" s="30" t="s">
        <v>28</v>
      </c>
      <c r="L396" s="30" t="s">
        <v>28</v>
      </c>
      <c r="M396" s="30" t="s">
        <v>28</v>
      </c>
      <c r="N396" s="30" t="s">
        <v>28</v>
      </c>
      <c r="O396" s="30" t="s">
        <v>28</v>
      </c>
      <c r="P396" s="30" t="s">
        <v>28</v>
      </c>
      <c r="Q396" s="30" t="s">
        <v>28</v>
      </c>
      <c r="R396" s="30" t="s">
        <v>28</v>
      </c>
      <c r="S396" s="30" t="s">
        <v>28</v>
      </c>
    </row>
    <row r="397" spans="1:19" s="2" customFormat="1" x14ac:dyDescent="0.25">
      <c r="A397" s="10" t="s">
        <v>648</v>
      </c>
      <c r="B397" s="19" t="s">
        <v>450</v>
      </c>
      <c r="C397" s="12" t="s">
        <v>27</v>
      </c>
      <c r="D397" s="30" t="s">
        <v>28</v>
      </c>
      <c r="E397" s="30" t="s">
        <v>28</v>
      </c>
      <c r="F397" s="30" t="s">
        <v>28</v>
      </c>
      <c r="G397" s="30" t="s">
        <v>28</v>
      </c>
      <c r="H397" s="30" t="s">
        <v>28</v>
      </c>
      <c r="I397" s="30" t="s">
        <v>28</v>
      </c>
      <c r="J397" s="30" t="s">
        <v>28</v>
      </c>
      <c r="K397" s="30" t="s">
        <v>28</v>
      </c>
      <c r="L397" s="30" t="s">
        <v>28</v>
      </c>
      <c r="M397" s="30" t="s">
        <v>28</v>
      </c>
      <c r="N397" s="30" t="s">
        <v>28</v>
      </c>
      <c r="O397" s="30" t="s">
        <v>28</v>
      </c>
      <c r="P397" s="30" t="s">
        <v>28</v>
      </c>
      <c r="Q397" s="30" t="s">
        <v>28</v>
      </c>
      <c r="R397" s="30" t="s">
        <v>28</v>
      </c>
      <c r="S397" s="30" t="s">
        <v>28</v>
      </c>
    </row>
    <row r="398" spans="1:19" s="2" customFormat="1" ht="31.5" x14ac:dyDescent="0.25">
      <c r="A398" s="10" t="s">
        <v>649</v>
      </c>
      <c r="B398" s="19" t="s">
        <v>650</v>
      </c>
      <c r="C398" s="12" t="s">
        <v>27</v>
      </c>
      <c r="D398" s="30" t="s">
        <v>28</v>
      </c>
      <c r="E398" s="30" t="s">
        <v>28</v>
      </c>
      <c r="F398" s="30" t="s">
        <v>28</v>
      </c>
      <c r="G398" s="30" t="s">
        <v>28</v>
      </c>
      <c r="H398" s="30" t="s">
        <v>28</v>
      </c>
      <c r="I398" s="30" t="s">
        <v>28</v>
      </c>
      <c r="J398" s="30" t="s">
        <v>28</v>
      </c>
      <c r="K398" s="30" t="s">
        <v>28</v>
      </c>
      <c r="L398" s="30" t="s">
        <v>28</v>
      </c>
      <c r="M398" s="30" t="s">
        <v>28</v>
      </c>
      <c r="N398" s="30" t="s">
        <v>28</v>
      </c>
      <c r="O398" s="30" t="s">
        <v>28</v>
      </c>
      <c r="P398" s="30" t="s">
        <v>28</v>
      </c>
      <c r="Q398" s="30" t="s">
        <v>28</v>
      </c>
      <c r="R398" s="30" t="s">
        <v>28</v>
      </c>
      <c r="S398" s="30" t="s">
        <v>28</v>
      </c>
    </row>
    <row r="399" spans="1:19" s="2" customFormat="1" ht="18" customHeight="1" x14ac:dyDescent="0.25">
      <c r="A399" s="10" t="s">
        <v>651</v>
      </c>
      <c r="B399" s="20" t="s">
        <v>52</v>
      </c>
      <c r="C399" s="12" t="s">
        <v>27</v>
      </c>
      <c r="D399" s="30" t="s">
        <v>28</v>
      </c>
      <c r="E399" s="30" t="s">
        <v>28</v>
      </c>
      <c r="F399" s="30" t="s">
        <v>28</v>
      </c>
      <c r="G399" s="30" t="s">
        <v>28</v>
      </c>
      <c r="H399" s="30" t="s">
        <v>28</v>
      </c>
      <c r="I399" s="30" t="s">
        <v>28</v>
      </c>
      <c r="J399" s="30" t="s">
        <v>28</v>
      </c>
      <c r="K399" s="30" t="s">
        <v>28</v>
      </c>
      <c r="L399" s="30" t="s">
        <v>28</v>
      </c>
      <c r="M399" s="30" t="s">
        <v>28</v>
      </c>
      <c r="N399" s="30" t="s">
        <v>28</v>
      </c>
      <c r="O399" s="30" t="s">
        <v>28</v>
      </c>
      <c r="P399" s="30" t="s">
        <v>28</v>
      </c>
      <c r="Q399" s="30" t="s">
        <v>28</v>
      </c>
      <c r="R399" s="30" t="s">
        <v>28</v>
      </c>
      <c r="S399" s="30" t="s">
        <v>28</v>
      </c>
    </row>
    <row r="400" spans="1:19" s="2" customFormat="1" ht="18" customHeight="1" x14ac:dyDescent="0.25">
      <c r="A400" s="10" t="s">
        <v>652</v>
      </c>
      <c r="B400" s="32" t="s">
        <v>54</v>
      </c>
      <c r="C400" s="12" t="s">
        <v>27</v>
      </c>
      <c r="D400" s="30" t="s">
        <v>28</v>
      </c>
      <c r="E400" s="30" t="s">
        <v>28</v>
      </c>
      <c r="F400" s="30" t="s">
        <v>28</v>
      </c>
      <c r="G400" s="30" t="s">
        <v>28</v>
      </c>
      <c r="H400" s="30" t="s">
        <v>28</v>
      </c>
      <c r="I400" s="30" t="s">
        <v>28</v>
      </c>
      <c r="J400" s="30" t="s">
        <v>28</v>
      </c>
      <c r="K400" s="30" t="s">
        <v>28</v>
      </c>
      <c r="L400" s="30" t="s">
        <v>28</v>
      </c>
      <c r="M400" s="30" t="s">
        <v>28</v>
      </c>
      <c r="N400" s="30" t="s">
        <v>28</v>
      </c>
      <c r="O400" s="30" t="s">
        <v>28</v>
      </c>
      <c r="P400" s="30" t="s">
        <v>28</v>
      </c>
      <c r="Q400" s="30" t="s">
        <v>28</v>
      </c>
      <c r="R400" s="30" t="s">
        <v>28</v>
      </c>
      <c r="S400" s="30" t="s">
        <v>28</v>
      </c>
    </row>
    <row r="401" spans="1:19" s="2" customFormat="1" ht="31.5" x14ac:dyDescent="0.25">
      <c r="A401" s="10" t="s">
        <v>33</v>
      </c>
      <c r="B401" s="17" t="s">
        <v>653</v>
      </c>
      <c r="C401" s="12" t="s">
        <v>27</v>
      </c>
      <c r="D401" s="30" t="s">
        <v>28</v>
      </c>
      <c r="E401" s="30" t="s">
        <v>28</v>
      </c>
      <c r="F401" s="30" t="s">
        <v>28</v>
      </c>
      <c r="G401" s="30" t="s">
        <v>28</v>
      </c>
      <c r="H401" s="30" t="s">
        <v>28</v>
      </c>
      <c r="I401" s="30" t="s">
        <v>28</v>
      </c>
      <c r="J401" s="30" t="s">
        <v>28</v>
      </c>
      <c r="K401" s="30" t="s">
        <v>28</v>
      </c>
      <c r="L401" s="30" t="s">
        <v>28</v>
      </c>
      <c r="M401" s="30" t="s">
        <v>28</v>
      </c>
      <c r="N401" s="30" t="s">
        <v>28</v>
      </c>
      <c r="O401" s="30" t="s">
        <v>28</v>
      </c>
      <c r="P401" s="30" t="s">
        <v>28</v>
      </c>
      <c r="Q401" s="30" t="s">
        <v>28</v>
      </c>
      <c r="R401" s="30" t="s">
        <v>28</v>
      </c>
      <c r="S401" s="30" t="s">
        <v>28</v>
      </c>
    </row>
    <row r="402" spans="1:19" s="2" customFormat="1" ht="31.5" x14ac:dyDescent="0.25">
      <c r="A402" s="10" t="s">
        <v>654</v>
      </c>
      <c r="B402" s="19" t="s">
        <v>32</v>
      </c>
      <c r="C402" s="12" t="s">
        <v>27</v>
      </c>
      <c r="D402" s="30" t="s">
        <v>28</v>
      </c>
      <c r="E402" s="30" t="s">
        <v>28</v>
      </c>
      <c r="F402" s="30" t="s">
        <v>28</v>
      </c>
      <c r="G402" s="30" t="s">
        <v>28</v>
      </c>
      <c r="H402" s="30" t="s">
        <v>28</v>
      </c>
      <c r="I402" s="30" t="s">
        <v>28</v>
      </c>
      <c r="J402" s="30" t="s">
        <v>28</v>
      </c>
      <c r="K402" s="30" t="s">
        <v>28</v>
      </c>
      <c r="L402" s="30" t="s">
        <v>28</v>
      </c>
      <c r="M402" s="30" t="s">
        <v>28</v>
      </c>
      <c r="N402" s="30" t="s">
        <v>28</v>
      </c>
      <c r="O402" s="30" t="s">
        <v>28</v>
      </c>
      <c r="P402" s="30" t="s">
        <v>28</v>
      </c>
      <c r="Q402" s="30" t="s">
        <v>28</v>
      </c>
      <c r="R402" s="30" t="s">
        <v>28</v>
      </c>
      <c r="S402" s="30" t="s">
        <v>28</v>
      </c>
    </row>
    <row r="403" spans="1:19" s="2" customFormat="1" ht="31.5" x14ac:dyDescent="0.25">
      <c r="A403" s="10" t="s">
        <v>655</v>
      </c>
      <c r="B403" s="19" t="s">
        <v>34</v>
      </c>
      <c r="C403" s="12" t="s">
        <v>27</v>
      </c>
      <c r="D403" s="30" t="s">
        <v>28</v>
      </c>
      <c r="E403" s="30" t="s">
        <v>28</v>
      </c>
      <c r="F403" s="30" t="s">
        <v>28</v>
      </c>
      <c r="G403" s="30" t="s">
        <v>28</v>
      </c>
      <c r="H403" s="30" t="s">
        <v>28</v>
      </c>
      <c r="I403" s="30" t="s">
        <v>28</v>
      </c>
      <c r="J403" s="30" t="s">
        <v>28</v>
      </c>
      <c r="K403" s="30" t="s">
        <v>28</v>
      </c>
      <c r="L403" s="30" t="s">
        <v>28</v>
      </c>
      <c r="M403" s="30" t="s">
        <v>28</v>
      </c>
      <c r="N403" s="30" t="s">
        <v>28</v>
      </c>
      <c r="O403" s="30" t="s">
        <v>28</v>
      </c>
      <c r="P403" s="30" t="s">
        <v>28</v>
      </c>
      <c r="Q403" s="30" t="s">
        <v>28</v>
      </c>
      <c r="R403" s="30" t="s">
        <v>28</v>
      </c>
      <c r="S403" s="30" t="s">
        <v>28</v>
      </c>
    </row>
    <row r="404" spans="1:19" s="2" customFormat="1" ht="31.5" x14ac:dyDescent="0.25">
      <c r="A404" s="10" t="s">
        <v>656</v>
      </c>
      <c r="B404" s="19" t="s">
        <v>36</v>
      </c>
      <c r="C404" s="12" t="s">
        <v>27</v>
      </c>
      <c r="D404" s="30" t="s">
        <v>28</v>
      </c>
      <c r="E404" s="30" t="s">
        <v>28</v>
      </c>
      <c r="F404" s="30" t="s">
        <v>28</v>
      </c>
      <c r="G404" s="30" t="s">
        <v>28</v>
      </c>
      <c r="H404" s="30" t="s">
        <v>28</v>
      </c>
      <c r="I404" s="30" t="s">
        <v>28</v>
      </c>
      <c r="J404" s="30" t="s">
        <v>28</v>
      </c>
      <c r="K404" s="30" t="s">
        <v>28</v>
      </c>
      <c r="L404" s="30" t="s">
        <v>28</v>
      </c>
      <c r="M404" s="30" t="s">
        <v>28</v>
      </c>
      <c r="N404" s="30" t="s">
        <v>28</v>
      </c>
      <c r="O404" s="30" t="s">
        <v>28</v>
      </c>
      <c r="P404" s="30" t="s">
        <v>28</v>
      </c>
      <c r="Q404" s="30" t="s">
        <v>28</v>
      </c>
      <c r="R404" s="30" t="s">
        <v>28</v>
      </c>
      <c r="S404" s="30" t="s">
        <v>28</v>
      </c>
    </row>
    <row r="405" spans="1:19" s="2" customFormat="1" x14ac:dyDescent="0.25">
      <c r="A405" s="10" t="s">
        <v>35</v>
      </c>
      <c r="B405" s="17" t="s">
        <v>657</v>
      </c>
      <c r="C405" s="12" t="s">
        <v>27</v>
      </c>
      <c r="D405" s="30" t="s">
        <v>28</v>
      </c>
      <c r="E405" s="30" t="s">
        <v>28</v>
      </c>
      <c r="F405" s="30" t="s">
        <v>28</v>
      </c>
      <c r="G405" s="30" t="s">
        <v>28</v>
      </c>
      <c r="H405" s="30" t="s">
        <v>28</v>
      </c>
      <c r="I405" s="30" t="s">
        <v>28</v>
      </c>
      <c r="J405" s="30" t="s">
        <v>28</v>
      </c>
      <c r="K405" s="30" t="s">
        <v>28</v>
      </c>
      <c r="L405" s="30" t="s">
        <v>28</v>
      </c>
      <c r="M405" s="30" t="s">
        <v>28</v>
      </c>
      <c r="N405" s="30" t="s">
        <v>28</v>
      </c>
      <c r="O405" s="30" t="s">
        <v>28</v>
      </c>
      <c r="P405" s="30" t="s">
        <v>28</v>
      </c>
      <c r="Q405" s="30" t="s">
        <v>28</v>
      </c>
      <c r="R405" s="30" t="s">
        <v>28</v>
      </c>
      <c r="S405" s="30" t="s">
        <v>28</v>
      </c>
    </row>
    <row r="406" spans="1:19" s="2" customFormat="1" x14ac:dyDescent="0.25">
      <c r="A406" s="10" t="s">
        <v>37</v>
      </c>
      <c r="B406" s="18" t="s">
        <v>658</v>
      </c>
      <c r="C406" s="12" t="s">
        <v>27</v>
      </c>
      <c r="D406" s="23">
        <v>143.05099999999999</v>
      </c>
      <c r="E406" s="23">
        <v>57.254460000000002</v>
      </c>
      <c r="F406" s="23">
        <v>195.14400000000001</v>
      </c>
      <c r="G406" s="30">
        <v>166.40350369183599</v>
      </c>
      <c r="H406" s="23">
        <v>198.852</v>
      </c>
      <c r="I406" s="30" t="s">
        <v>28</v>
      </c>
      <c r="J406" s="23">
        <v>202.63</v>
      </c>
      <c r="K406" s="30">
        <v>202.63</v>
      </c>
      <c r="L406" s="23">
        <v>206.48</v>
      </c>
      <c r="M406" s="30">
        <v>206.48</v>
      </c>
      <c r="N406" s="23">
        <v>210.40299999999999</v>
      </c>
      <c r="O406" s="30">
        <v>210.40299999999999</v>
      </c>
      <c r="P406" s="23">
        <v>210.40299999999999</v>
      </c>
      <c r="Q406" s="30">
        <v>210.40299999999999</v>
      </c>
      <c r="R406" s="23">
        <v>1028.768</v>
      </c>
      <c r="S406" s="23">
        <v>1028.768</v>
      </c>
    </row>
    <row r="407" spans="1:19" s="2" customFormat="1" x14ac:dyDescent="0.25">
      <c r="A407" s="10" t="s">
        <v>659</v>
      </c>
      <c r="B407" s="17" t="s">
        <v>660</v>
      </c>
      <c r="C407" s="12" t="s">
        <v>27</v>
      </c>
      <c r="D407" s="23">
        <v>143.05099999999999</v>
      </c>
      <c r="E407" s="23">
        <v>57.254460000000002</v>
      </c>
      <c r="F407" s="23">
        <v>195.14400000000001</v>
      </c>
      <c r="G407" s="30">
        <v>166.40350369183599</v>
      </c>
      <c r="H407" s="23">
        <v>198.852</v>
      </c>
      <c r="I407" s="30" t="s">
        <v>28</v>
      </c>
      <c r="J407" s="23">
        <v>202.63</v>
      </c>
      <c r="K407" s="30">
        <v>202.63</v>
      </c>
      <c r="L407" s="23">
        <v>206.48</v>
      </c>
      <c r="M407" s="30">
        <v>206.48</v>
      </c>
      <c r="N407" s="23">
        <v>210.40299999999999</v>
      </c>
      <c r="O407" s="30">
        <v>210.40299999999999</v>
      </c>
      <c r="P407" s="23">
        <v>210.40299999999999</v>
      </c>
      <c r="Q407" s="30">
        <v>210.40299999999999</v>
      </c>
      <c r="R407" s="23">
        <v>1028.768</v>
      </c>
      <c r="S407" s="23">
        <v>1028.768</v>
      </c>
    </row>
    <row r="408" spans="1:19" s="2" customFormat="1" x14ac:dyDescent="0.25">
      <c r="A408" s="10" t="s">
        <v>661</v>
      </c>
      <c r="B408" s="19" t="s">
        <v>662</v>
      </c>
      <c r="C408" s="12" t="s">
        <v>27</v>
      </c>
      <c r="D408" s="30" t="s">
        <v>28</v>
      </c>
      <c r="E408" s="30" t="s">
        <v>28</v>
      </c>
      <c r="F408" s="30" t="s">
        <v>28</v>
      </c>
      <c r="G408" s="30" t="s">
        <v>28</v>
      </c>
      <c r="H408" s="30" t="s">
        <v>28</v>
      </c>
      <c r="I408" s="30" t="s">
        <v>28</v>
      </c>
      <c r="J408" s="30" t="s">
        <v>28</v>
      </c>
      <c r="K408" s="30" t="s">
        <v>28</v>
      </c>
      <c r="L408" s="30" t="s">
        <v>28</v>
      </c>
      <c r="M408" s="30" t="s">
        <v>28</v>
      </c>
      <c r="N408" s="30" t="s">
        <v>28</v>
      </c>
      <c r="O408" s="30" t="s">
        <v>28</v>
      </c>
      <c r="P408" s="30" t="s">
        <v>28</v>
      </c>
      <c r="Q408" s="30" t="s">
        <v>28</v>
      </c>
      <c r="R408" s="30" t="s">
        <v>28</v>
      </c>
      <c r="S408" s="30" t="s">
        <v>28</v>
      </c>
    </row>
    <row r="409" spans="1:19" s="2" customFormat="1" ht="31.5" x14ac:dyDescent="0.25">
      <c r="A409" s="10" t="s">
        <v>663</v>
      </c>
      <c r="B409" s="19" t="s">
        <v>32</v>
      </c>
      <c r="C409" s="12" t="s">
        <v>27</v>
      </c>
      <c r="D409" s="30" t="s">
        <v>28</v>
      </c>
      <c r="E409" s="30" t="s">
        <v>28</v>
      </c>
      <c r="F409" s="30" t="s">
        <v>28</v>
      </c>
      <c r="G409" s="30" t="s">
        <v>28</v>
      </c>
      <c r="H409" s="30" t="s">
        <v>28</v>
      </c>
      <c r="I409" s="30" t="s">
        <v>28</v>
      </c>
      <c r="J409" s="30" t="s">
        <v>28</v>
      </c>
      <c r="K409" s="30" t="s">
        <v>28</v>
      </c>
      <c r="L409" s="30" t="s">
        <v>28</v>
      </c>
      <c r="M409" s="30" t="s">
        <v>28</v>
      </c>
      <c r="N409" s="30" t="s">
        <v>28</v>
      </c>
      <c r="O409" s="30" t="s">
        <v>28</v>
      </c>
      <c r="P409" s="30" t="s">
        <v>28</v>
      </c>
      <c r="Q409" s="30" t="s">
        <v>28</v>
      </c>
      <c r="R409" s="30" t="s">
        <v>28</v>
      </c>
      <c r="S409" s="30" t="s">
        <v>28</v>
      </c>
    </row>
    <row r="410" spans="1:19" s="2" customFormat="1" ht="31.5" x14ac:dyDescent="0.25">
      <c r="A410" s="10" t="s">
        <v>664</v>
      </c>
      <c r="B410" s="19" t="s">
        <v>34</v>
      </c>
      <c r="C410" s="12" t="s">
        <v>27</v>
      </c>
      <c r="D410" s="30" t="s">
        <v>28</v>
      </c>
      <c r="E410" s="30" t="s">
        <v>28</v>
      </c>
      <c r="F410" s="30" t="s">
        <v>28</v>
      </c>
      <c r="G410" s="30" t="s">
        <v>28</v>
      </c>
      <c r="H410" s="30" t="s">
        <v>28</v>
      </c>
      <c r="I410" s="30" t="s">
        <v>28</v>
      </c>
      <c r="J410" s="30" t="s">
        <v>28</v>
      </c>
      <c r="K410" s="30" t="s">
        <v>28</v>
      </c>
      <c r="L410" s="30" t="s">
        <v>28</v>
      </c>
      <c r="M410" s="30" t="s">
        <v>28</v>
      </c>
      <c r="N410" s="30" t="s">
        <v>28</v>
      </c>
      <c r="O410" s="30" t="s">
        <v>28</v>
      </c>
      <c r="P410" s="30" t="s">
        <v>28</v>
      </c>
      <c r="Q410" s="30" t="s">
        <v>28</v>
      </c>
      <c r="R410" s="30" t="s">
        <v>28</v>
      </c>
      <c r="S410" s="30" t="s">
        <v>28</v>
      </c>
    </row>
    <row r="411" spans="1:19" s="2" customFormat="1" ht="31.5" x14ac:dyDescent="0.25">
      <c r="A411" s="10" t="s">
        <v>665</v>
      </c>
      <c r="B411" s="19" t="s">
        <v>36</v>
      </c>
      <c r="C411" s="12" t="s">
        <v>27</v>
      </c>
      <c r="D411" s="30" t="s">
        <v>28</v>
      </c>
      <c r="E411" s="30" t="s">
        <v>28</v>
      </c>
      <c r="F411" s="30" t="s">
        <v>28</v>
      </c>
      <c r="G411" s="30" t="s">
        <v>28</v>
      </c>
      <c r="H411" s="30" t="s">
        <v>28</v>
      </c>
      <c r="I411" s="30" t="s">
        <v>28</v>
      </c>
      <c r="J411" s="30" t="s">
        <v>28</v>
      </c>
      <c r="K411" s="30" t="s">
        <v>28</v>
      </c>
      <c r="L411" s="30" t="s">
        <v>28</v>
      </c>
      <c r="M411" s="30" t="s">
        <v>28</v>
      </c>
      <c r="N411" s="30" t="s">
        <v>28</v>
      </c>
      <c r="O411" s="30" t="s">
        <v>28</v>
      </c>
      <c r="P411" s="30" t="s">
        <v>28</v>
      </c>
      <c r="Q411" s="30" t="s">
        <v>28</v>
      </c>
      <c r="R411" s="30" t="s">
        <v>28</v>
      </c>
      <c r="S411" s="30" t="s">
        <v>28</v>
      </c>
    </row>
    <row r="412" spans="1:19" s="2" customFormat="1" x14ac:dyDescent="0.25">
      <c r="A412" s="10" t="s">
        <v>666</v>
      </c>
      <c r="B412" s="19" t="s">
        <v>435</v>
      </c>
      <c r="C412" s="12" t="s">
        <v>27</v>
      </c>
      <c r="D412" s="30" t="s">
        <v>28</v>
      </c>
      <c r="E412" s="30" t="s">
        <v>28</v>
      </c>
      <c r="F412" s="30" t="s">
        <v>28</v>
      </c>
      <c r="G412" s="30" t="s">
        <v>28</v>
      </c>
      <c r="H412" s="30" t="s">
        <v>28</v>
      </c>
      <c r="I412" s="30" t="s">
        <v>28</v>
      </c>
      <c r="J412" s="30" t="s">
        <v>28</v>
      </c>
      <c r="K412" s="30" t="s">
        <v>28</v>
      </c>
      <c r="L412" s="30" t="s">
        <v>28</v>
      </c>
      <c r="M412" s="30" t="s">
        <v>28</v>
      </c>
      <c r="N412" s="30" t="s">
        <v>28</v>
      </c>
      <c r="O412" s="30" t="s">
        <v>28</v>
      </c>
      <c r="P412" s="30" t="s">
        <v>28</v>
      </c>
      <c r="Q412" s="30" t="s">
        <v>28</v>
      </c>
      <c r="R412" s="30" t="s">
        <v>28</v>
      </c>
      <c r="S412" s="30" t="s">
        <v>28</v>
      </c>
    </row>
    <row r="413" spans="1:19" s="2" customFormat="1" x14ac:dyDescent="0.25">
      <c r="A413" s="10" t="s">
        <v>667</v>
      </c>
      <c r="B413" s="19" t="s">
        <v>438</v>
      </c>
      <c r="C413" s="12" t="s">
        <v>27</v>
      </c>
      <c r="D413" s="23">
        <v>143.05099999999999</v>
      </c>
      <c r="E413" s="23">
        <v>57.254460000000002</v>
      </c>
      <c r="F413" s="23">
        <v>195.14400000000001</v>
      </c>
      <c r="G413" s="30">
        <v>166.40350369183599</v>
      </c>
      <c r="H413" s="23">
        <v>198.852</v>
      </c>
      <c r="I413" s="30" t="s">
        <v>28</v>
      </c>
      <c r="J413" s="23">
        <v>202.63</v>
      </c>
      <c r="K413" s="30">
        <v>202.63</v>
      </c>
      <c r="L413" s="23">
        <v>206.48</v>
      </c>
      <c r="M413" s="30">
        <v>206.48</v>
      </c>
      <c r="N413" s="23">
        <v>210.40299999999999</v>
      </c>
      <c r="O413" s="30">
        <v>210.40299999999999</v>
      </c>
      <c r="P413" s="23">
        <v>210.40299999999999</v>
      </c>
      <c r="Q413" s="30">
        <v>210.40299999999999</v>
      </c>
      <c r="R413" s="23">
        <v>1028.768</v>
      </c>
      <c r="S413" s="23">
        <v>1028.768</v>
      </c>
    </row>
    <row r="414" spans="1:19" s="2" customFormat="1" x14ac:dyDescent="0.25">
      <c r="A414" s="10" t="s">
        <v>668</v>
      </c>
      <c r="B414" s="19" t="s">
        <v>441</v>
      </c>
      <c r="C414" s="12" t="s">
        <v>27</v>
      </c>
      <c r="D414" s="30" t="s">
        <v>28</v>
      </c>
      <c r="E414" s="30" t="s">
        <v>28</v>
      </c>
      <c r="F414" s="30" t="s">
        <v>28</v>
      </c>
      <c r="G414" s="30" t="s">
        <v>28</v>
      </c>
      <c r="H414" s="30" t="s">
        <v>28</v>
      </c>
      <c r="I414" s="30" t="s">
        <v>28</v>
      </c>
      <c r="J414" s="30" t="s">
        <v>28</v>
      </c>
      <c r="K414" s="30" t="s">
        <v>28</v>
      </c>
      <c r="L414" s="30" t="s">
        <v>28</v>
      </c>
      <c r="M414" s="30" t="s">
        <v>28</v>
      </c>
      <c r="N414" s="30" t="s">
        <v>28</v>
      </c>
      <c r="O414" s="30" t="s">
        <v>28</v>
      </c>
      <c r="P414" s="30" t="s">
        <v>28</v>
      </c>
      <c r="Q414" s="30" t="s">
        <v>28</v>
      </c>
      <c r="R414" s="30" t="s">
        <v>28</v>
      </c>
      <c r="S414" s="30" t="s">
        <v>28</v>
      </c>
    </row>
    <row r="415" spans="1:19" s="2" customFormat="1" x14ac:dyDescent="0.25">
      <c r="A415" s="10" t="s">
        <v>669</v>
      </c>
      <c r="B415" s="19" t="s">
        <v>447</v>
      </c>
      <c r="C415" s="12" t="s">
        <v>27</v>
      </c>
      <c r="D415" s="30" t="s">
        <v>28</v>
      </c>
      <c r="E415" s="30" t="s">
        <v>28</v>
      </c>
      <c r="F415" s="30" t="s">
        <v>28</v>
      </c>
      <c r="G415" s="30" t="s">
        <v>28</v>
      </c>
      <c r="H415" s="30" t="s">
        <v>28</v>
      </c>
      <c r="I415" s="30" t="s">
        <v>28</v>
      </c>
      <c r="J415" s="30" t="s">
        <v>28</v>
      </c>
      <c r="K415" s="30" t="s">
        <v>28</v>
      </c>
      <c r="L415" s="30" t="s">
        <v>28</v>
      </c>
      <c r="M415" s="30" t="s">
        <v>28</v>
      </c>
      <c r="N415" s="30" t="s">
        <v>28</v>
      </c>
      <c r="O415" s="30" t="s">
        <v>28</v>
      </c>
      <c r="P415" s="30" t="s">
        <v>28</v>
      </c>
      <c r="Q415" s="30" t="s">
        <v>28</v>
      </c>
      <c r="R415" s="30" t="s">
        <v>28</v>
      </c>
      <c r="S415" s="30" t="s">
        <v>28</v>
      </c>
    </row>
    <row r="416" spans="1:19" s="2" customFormat="1" x14ac:dyDescent="0.25">
      <c r="A416" s="10" t="s">
        <v>670</v>
      </c>
      <c r="B416" s="19" t="s">
        <v>450</v>
      </c>
      <c r="C416" s="12" t="s">
        <v>27</v>
      </c>
      <c r="D416" s="30" t="s">
        <v>28</v>
      </c>
      <c r="E416" s="30" t="s">
        <v>28</v>
      </c>
      <c r="F416" s="30" t="s">
        <v>28</v>
      </c>
      <c r="G416" s="30" t="s">
        <v>28</v>
      </c>
      <c r="H416" s="30" t="s">
        <v>28</v>
      </c>
      <c r="I416" s="30" t="s">
        <v>28</v>
      </c>
      <c r="J416" s="30" t="s">
        <v>28</v>
      </c>
      <c r="K416" s="30" t="s">
        <v>28</v>
      </c>
      <c r="L416" s="30" t="s">
        <v>28</v>
      </c>
      <c r="M416" s="30" t="s">
        <v>28</v>
      </c>
      <c r="N416" s="30" t="s">
        <v>28</v>
      </c>
      <c r="O416" s="30" t="s">
        <v>28</v>
      </c>
      <c r="P416" s="30" t="s">
        <v>28</v>
      </c>
      <c r="Q416" s="30" t="s">
        <v>28</v>
      </c>
      <c r="R416" s="30" t="s">
        <v>28</v>
      </c>
      <c r="S416" s="30" t="s">
        <v>28</v>
      </c>
    </row>
    <row r="417" spans="1:19" s="2" customFormat="1" ht="31.5" x14ac:dyDescent="0.25">
      <c r="A417" s="10" t="s">
        <v>671</v>
      </c>
      <c r="B417" s="19" t="s">
        <v>453</v>
      </c>
      <c r="C417" s="12" t="s">
        <v>27</v>
      </c>
      <c r="D417" s="30" t="s">
        <v>28</v>
      </c>
      <c r="E417" s="30" t="s">
        <v>28</v>
      </c>
      <c r="F417" s="30" t="s">
        <v>28</v>
      </c>
      <c r="G417" s="30" t="s">
        <v>28</v>
      </c>
      <c r="H417" s="30" t="s">
        <v>28</v>
      </c>
      <c r="I417" s="30" t="s">
        <v>28</v>
      </c>
      <c r="J417" s="30" t="s">
        <v>28</v>
      </c>
      <c r="K417" s="30" t="s">
        <v>28</v>
      </c>
      <c r="L417" s="30" t="s">
        <v>28</v>
      </c>
      <c r="M417" s="30" t="s">
        <v>28</v>
      </c>
      <c r="N417" s="30" t="s">
        <v>28</v>
      </c>
      <c r="O417" s="30" t="s">
        <v>28</v>
      </c>
      <c r="P417" s="30" t="s">
        <v>28</v>
      </c>
      <c r="Q417" s="30" t="s">
        <v>28</v>
      </c>
      <c r="R417" s="30" t="s">
        <v>28</v>
      </c>
      <c r="S417" s="30" t="s">
        <v>28</v>
      </c>
    </row>
    <row r="418" spans="1:19" s="2" customFormat="1" x14ac:dyDescent="0.25">
      <c r="A418" s="10" t="s">
        <v>672</v>
      </c>
      <c r="B418" s="20" t="s">
        <v>52</v>
      </c>
      <c r="C418" s="12" t="s">
        <v>27</v>
      </c>
      <c r="D418" s="30" t="s">
        <v>28</v>
      </c>
      <c r="E418" s="30" t="s">
        <v>28</v>
      </c>
      <c r="F418" s="30" t="s">
        <v>28</v>
      </c>
      <c r="G418" s="30" t="s">
        <v>28</v>
      </c>
      <c r="H418" s="30" t="s">
        <v>28</v>
      </c>
      <c r="I418" s="30" t="s">
        <v>28</v>
      </c>
      <c r="J418" s="30" t="s">
        <v>28</v>
      </c>
      <c r="K418" s="30" t="s">
        <v>28</v>
      </c>
      <c r="L418" s="30" t="s">
        <v>28</v>
      </c>
      <c r="M418" s="30" t="s">
        <v>28</v>
      </c>
      <c r="N418" s="30" t="s">
        <v>28</v>
      </c>
      <c r="O418" s="30" t="s">
        <v>28</v>
      </c>
      <c r="P418" s="30" t="s">
        <v>28</v>
      </c>
      <c r="Q418" s="30" t="s">
        <v>28</v>
      </c>
      <c r="R418" s="30" t="s">
        <v>28</v>
      </c>
      <c r="S418" s="30" t="s">
        <v>28</v>
      </c>
    </row>
    <row r="419" spans="1:19" s="2" customFormat="1" x14ac:dyDescent="0.25">
      <c r="A419" s="10" t="s">
        <v>673</v>
      </c>
      <c r="B419" s="32" t="s">
        <v>54</v>
      </c>
      <c r="C419" s="12" t="s">
        <v>27</v>
      </c>
      <c r="D419" s="30" t="s">
        <v>28</v>
      </c>
      <c r="E419" s="30" t="s">
        <v>28</v>
      </c>
      <c r="F419" s="30" t="s">
        <v>28</v>
      </c>
      <c r="G419" s="30" t="s">
        <v>28</v>
      </c>
      <c r="H419" s="30" t="s">
        <v>28</v>
      </c>
      <c r="I419" s="30" t="s">
        <v>28</v>
      </c>
      <c r="J419" s="30" t="s">
        <v>28</v>
      </c>
      <c r="K419" s="30" t="s">
        <v>28</v>
      </c>
      <c r="L419" s="30" t="s">
        <v>28</v>
      </c>
      <c r="M419" s="30" t="s">
        <v>28</v>
      </c>
      <c r="N419" s="30" t="s">
        <v>28</v>
      </c>
      <c r="O419" s="30" t="s">
        <v>28</v>
      </c>
      <c r="P419" s="30" t="s">
        <v>28</v>
      </c>
      <c r="Q419" s="30" t="s">
        <v>28</v>
      </c>
      <c r="R419" s="30" t="s">
        <v>28</v>
      </c>
      <c r="S419" s="30" t="s">
        <v>28</v>
      </c>
    </row>
    <row r="420" spans="1:19" s="2" customFormat="1" x14ac:dyDescent="0.25">
      <c r="A420" s="10" t="s">
        <v>674</v>
      </c>
      <c r="B420" s="17" t="s">
        <v>675</v>
      </c>
      <c r="C420" s="12" t="s">
        <v>27</v>
      </c>
      <c r="D420" s="30" t="s">
        <v>28</v>
      </c>
      <c r="E420" s="30" t="s">
        <v>28</v>
      </c>
      <c r="F420" s="30" t="s">
        <v>28</v>
      </c>
      <c r="G420" s="30" t="s">
        <v>28</v>
      </c>
      <c r="H420" s="30" t="s">
        <v>28</v>
      </c>
      <c r="I420" s="30" t="s">
        <v>28</v>
      </c>
      <c r="J420" s="30" t="s">
        <v>28</v>
      </c>
      <c r="K420" s="30" t="s">
        <v>28</v>
      </c>
      <c r="L420" s="30" t="s">
        <v>28</v>
      </c>
      <c r="M420" s="30" t="s">
        <v>28</v>
      </c>
      <c r="N420" s="30" t="s">
        <v>28</v>
      </c>
      <c r="O420" s="30" t="s">
        <v>28</v>
      </c>
      <c r="P420" s="30" t="s">
        <v>28</v>
      </c>
      <c r="Q420" s="30" t="s">
        <v>28</v>
      </c>
      <c r="R420" s="30" t="s">
        <v>28</v>
      </c>
      <c r="S420" s="30" t="s">
        <v>28</v>
      </c>
    </row>
    <row r="421" spans="1:19" s="2" customFormat="1" x14ac:dyDescent="0.25">
      <c r="A421" s="10" t="s">
        <v>676</v>
      </c>
      <c r="B421" s="17" t="s">
        <v>677</v>
      </c>
      <c r="C421" s="12" t="s">
        <v>27</v>
      </c>
      <c r="D421" s="30" t="s">
        <v>28</v>
      </c>
      <c r="E421" s="30" t="s">
        <v>28</v>
      </c>
      <c r="F421" s="30" t="s">
        <v>28</v>
      </c>
      <c r="G421" s="30" t="s">
        <v>28</v>
      </c>
      <c r="H421" s="30" t="s">
        <v>28</v>
      </c>
      <c r="I421" s="30" t="s">
        <v>28</v>
      </c>
      <c r="J421" s="30" t="s">
        <v>28</v>
      </c>
      <c r="K421" s="30" t="s">
        <v>28</v>
      </c>
      <c r="L421" s="30" t="s">
        <v>28</v>
      </c>
      <c r="M421" s="30" t="s">
        <v>28</v>
      </c>
      <c r="N421" s="30" t="s">
        <v>28</v>
      </c>
      <c r="O421" s="30" t="s">
        <v>28</v>
      </c>
      <c r="P421" s="30" t="s">
        <v>28</v>
      </c>
      <c r="Q421" s="30" t="s">
        <v>28</v>
      </c>
      <c r="R421" s="30" t="s">
        <v>28</v>
      </c>
      <c r="S421" s="30" t="s">
        <v>28</v>
      </c>
    </row>
    <row r="422" spans="1:19" s="2" customFormat="1" x14ac:dyDescent="0.25">
      <c r="A422" s="10" t="s">
        <v>678</v>
      </c>
      <c r="B422" s="19" t="s">
        <v>662</v>
      </c>
      <c r="C422" s="12" t="s">
        <v>27</v>
      </c>
      <c r="D422" s="23" t="s">
        <v>28</v>
      </c>
      <c r="E422" s="23" t="s">
        <v>28</v>
      </c>
      <c r="F422" s="23" t="s">
        <v>28</v>
      </c>
      <c r="G422" s="30" t="s">
        <v>28</v>
      </c>
      <c r="H422" s="23" t="s">
        <v>28</v>
      </c>
      <c r="I422" s="30" t="s">
        <v>28</v>
      </c>
      <c r="J422" s="23" t="s">
        <v>28</v>
      </c>
      <c r="K422" s="30" t="s">
        <v>28</v>
      </c>
      <c r="L422" s="23" t="s">
        <v>28</v>
      </c>
      <c r="M422" s="30" t="s">
        <v>28</v>
      </c>
      <c r="N422" s="23" t="s">
        <v>28</v>
      </c>
      <c r="O422" s="30" t="s">
        <v>28</v>
      </c>
      <c r="P422" s="30" t="s">
        <v>28</v>
      </c>
      <c r="Q422" s="30" t="s">
        <v>28</v>
      </c>
      <c r="R422" s="30" t="s">
        <v>28</v>
      </c>
      <c r="S422" s="30" t="s">
        <v>28</v>
      </c>
    </row>
    <row r="423" spans="1:19" s="2" customFormat="1" ht="31.5" x14ac:dyDescent="0.25">
      <c r="A423" s="10" t="s">
        <v>679</v>
      </c>
      <c r="B423" s="19" t="s">
        <v>32</v>
      </c>
      <c r="C423" s="12" t="s">
        <v>27</v>
      </c>
      <c r="D423" s="23" t="s">
        <v>28</v>
      </c>
      <c r="E423" s="23" t="s">
        <v>28</v>
      </c>
      <c r="F423" s="23" t="s">
        <v>28</v>
      </c>
      <c r="G423" s="30" t="s">
        <v>28</v>
      </c>
      <c r="H423" s="23" t="s">
        <v>28</v>
      </c>
      <c r="I423" s="30" t="s">
        <v>28</v>
      </c>
      <c r="J423" s="23" t="s">
        <v>28</v>
      </c>
      <c r="K423" s="30" t="s">
        <v>28</v>
      </c>
      <c r="L423" s="23" t="s">
        <v>28</v>
      </c>
      <c r="M423" s="30" t="s">
        <v>28</v>
      </c>
      <c r="N423" s="23" t="s">
        <v>28</v>
      </c>
      <c r="O423" s="30" t="s">
        <v>28</v>
      </c>
      <c r="P423" s="30" t="s">
        <v>28</v>
      </c>
      <c r="Q423" s="30" t="s">
        <v>28</v>
      </c>
      <c r="R423" s="30" t="s">
        <v>28</v>
      </c>
      <c r="S423" s="30" t="s">
        <v>28</v>
      </c>
    </row>
    <row r="424" spans="1:19" s="2" customFormat="1" ht="31.5" x14ac:dyDescent="0.25">
      <c r="A424" s="10" t="s">
        <v>680</v>
      </c>
      <c r="B424" s="19" t="s">
        <v>34</v>
      </c>
      <c r="C424" s="12" t="s">
        <v>27</v>
      </c>
      <c r="D424" s="23" t="s">
        <v>28</v>
      </c>
      <c r="E424" s="23" t="s">
        <v>28</v>
      </c>
      <c r="F424" s="23" t="s">
        <v>28</v>
      </c>
      <c r="G424" s="30" t="s">
        <v>28</v>
      </c>
      <c r="H424" s="23" t="s">
        <v>28</v>
      </c>
      <c r="I424" s="30" t="s">
        <v>28</v>
      </c>
      <c r="J424" s="23" t="s">
        <v>28</v>
      </c>
      <c r="K424" s="30" t="s">
        <v>28</v>
      </c>
      <c r="L424" s="23" t="s">
        <v>28</v>
      </c>
      <c r="M424" s="30" t="s">
        <v>28</v>
      </c>
      <c r="N424" s="23" t="s">
        <v>28</v>
      </c>
      <c r="O424" s="30" t="s">
        <v>28</v>
      </c>
      <c r="P424" s="30" t="s">
        <v>28</v>
      </c>
      <c r="Q424" s="30" t="s">
        <v>28</v>
      </c>
      <c r="R424" s="30" t="s">
        <v>28</v>
      </c>
      <c r="S424" s="30" t="s">
        <v>28</v>
      </c>
    </row>
    <row r="425" spans="1:19" s="2" customFormat="1" ht="31.5" x14ac:dyDescent="0.25">
      <c r="A425" s="10" t="s">
        <v>681</v>
      </c>
      <c r="B425" s="19" t="s">
        <v>36</v>
      </c>
      <c r="C425" s="12" t="s">
        <v>27</v>
      </c>
      <c r="D425" s="23" t="s">
        <v>28</v>
      </c>
      <c r="E425" s="23" t="s">
        <v>28</v>
      </c>
      <c r="F425" s="23" t="s">
        <v>28</v>
      </c>
      <c r="G425" s="30" t="s">
        <v>28</v>
      </c>
      <c r="H425" s="23" t="s">
        <v>28</v>
      </c>
      <c r="I425" s="30" t="s">
        <v>28</v>
      </c>
      <c r="J425" s="23" t="s">
        <v>28</v>
      </c>
      <c r="K425" s="30" t="s">
        <v>28</v>
      </c>
      <c r="L425" s="23" t="s">
        <v>28</v>
      </c>
      <c r="M425" s="30" t="s">
        <v>28</v>
      </c>
      <c r="N425" s="23" t="s">
        <v>28</v>
      </c>
      <c r="O425" s="30" t="s">
        <v>28</v>
      </c>
      <c r="P425" s="30" t="s">
        <v>28</v>
      </c>
      <c r="Q425" s="30" t="s">
        <v>28</v>
      </c>
      <c r="R425" s="30" t="s">
        <v>28</v>
      </c>
      <c r="S425" s="30" t="s">
        <v>28</v>
      </c>
    </row>
    <row r="426" spans="1:19" s="2" customFormat="1" x14ac:dyDescent="0.25">
      <c r="A426" s="10" t="s">
        <v>682</v>
      </c>
      <c r="B426" s="19" t="s">
        <v>435</v>
      </c>
      <c r="C426" s="12" t="s">
        <v>27</v>
      </c>
      <c r="D426" s="23" t="s">
        <v>28</v>
      </c>
      <c r="E426" s="23" t="s">
        <v>28</v>
      </c>
      <c r="F426" s="23" t="s">
        <v>28</v>
      </c>
      <c r="G426" s="30" t="s">
        <v>28</v>
      </c>
      <c r="H426" s="23" t="s">
        <v>28</v>
      </c>
      <c r="I426" s="30" t="s">
        <v>28</v>
      </c>
      <c r="J426" s="23" t="s">
        <v>28</v>
      </c>
      <c r="K426" s="30" t="s">
        <v>28</v>
      </c>
      <c r="L426" s="23" t="s">
        <v>28</v>
      </c>
      <c r="M426" s="30" t="s">
        <v>28</v>
      </c>
      <c r="N426" s="23" t="s">
        <v>28</v>
      </c>
      <c r="O426" s="30" t="s">
        <v>28</v>
      </c>
      <c r="P426" s="30" t="s">
        <v>28</v>
      </c>
      <c r="Q426" s="30" t="s">
        <v>28</v>
      </c>
      <c r="R426" s="30" t="s">
        <v>28</v>
      </c>
      <c r="S426" s="30" t="s">
        <v>28</v>
      </c>
    </row>
    <row r="427" spans="1:19" s="2" customFormat="1" x14ac:dyDescent="0.25">
      <c r="A427" s="10" t="s">
        <v>683</v>
      </c>
      <c r="B427" s="19" t="s">
        <v>438</v>
      </c>
      <c r="C427" s="12" t="s">
        <v>27</v>
      </c>
      <c r="D427" s="30" t="s">
        <v>28</v>
      </c>
      <c r="E427" s="30" t="s">
        <v>28</v>
      </c>
      <c r="F427" s="30" t="s">
        <v>28</v>
      </c>
      <c r="G427" s="30" t="s">
        <v>28</v>
      </c>
      <c r="H427" s="30" t="s">
        <v>28</v>
      </c>
      <c r="I427" s="30" t="s">
        <v>28</v>
      </c>
      <c r="J427" s="30" t="s">
        <v>28</v>
      </c>
      <c r="K427" s="30" t="s">
        <v>28</v>
      </c>
      <c r="L427" s="30" t="s">
        <v>28</v>
      </c>
      <c r="M427" s="30" t="s">
        <v>28</v>
      </c>
      <c r="N427" s="30" t="s">
        <v>28</v>
      </c>
      <c r="O427" s="30" t="s">
        <v>28</v>
      </c>
      <c r="P427" s="30" t="s">
        <v>28</v>
      </c>
      <c r="Q427" s="30" t="s">
        <v>28</v>
      </c>
      <c r="R427" s="30" t="s">
        <v>28</v>
      </c>
      <c r="S427" s="30" t="s">
        <v>28</v>
      </c>
    </row>
    <row r="428" spans="1:19" s="2" customFormat="1" x14ac:dyDescent="0.25">
      <c r="A428" s="10" t="s">
        <v>684</v>
      </c>
      <c r="B428" s="19" t="s">
        <v>441</v>
      </c>
      <c r="C428" s="12" t="s">
        <v>27</v>
      </c>
      <c r="D428" s="23" t="s">
        <v>28</v>
      </c>
      <c r="E428" s="23" t="s">
        <v>28</v>
      </c>
      <c r="F428" s="23" t="s">
        <v>28</v>
      </c>
      <c r="G428" s="30" t="s">
        <v>28</v>
      </c>
      <c r="H428" s="23" t="s">
        <v>28</v>
      </c>
      <c r="I428" s="30" t="s">
        <v>28</v>
      </c>
      <c r="J428" s="23" t="s">
        <v>28</v>
      </c>
      <c r="K428" s="30" t="s">
        <v>28</v>
      </c>
      <c r="L428" s="23" t="s">
        <v>28</v>
      </c>
      <c r="M428" s="30" t="s">
        <v>28</v>
      </c>
      <c r="N428" s="23" t="s">
        <v>28</v>
      </c>
      <c r="O428" s="30" t="s">
        <v>28</v>
      </c>
      <c r="P428" s="30" t="s">
        <v>28</v>
      </c>
      <c r="Q428" s="30" t="s">
        <v>28</v>
      </c>
      <c r="R428" s="30" t="s">
        <v>28</v>
      </c>
      <c r="S428" s="30" t="s">
        <v>28</v>
      </c>
    </row>
    <row r="429" spans="1:19" s="2" customFormat="1" x14ac:dyDescent="0.25">
      <c r="A429" s="10" t="s">
        <v>685</v>
      </c>
      <c r="B429" s="19" t="s">
        <v>447</v>
      </c>
      <c r="C429" s="12" t="s">
        <v>27</v>
      </c>
      <c r="D429" s="23" t="s">
        <v>28</v>
      </c>
      <c r="E429" s="23" t="s">
        <v>28</v>
      </c>
      <c r="F429" s="23" t="s">
        <v>28</v>
      </c>
      <c r="G429" s="30" t="s">
        <v>28</v>
      </c>
      <c r="H429" s="23" t="s">
        <v>28</v>
      </c>
      <c r="I429" s="30" t="s">
        <v>28</v>
      </c>
      <c r="J429" s="23" t="s">
        <v>28</v>
      </c>
      <c r="K429" s="30" t="s">
        <v>28</v>
      </c>
      <c r="L429" s="23" t="s">
        <v>28</v>
      </c>
      <c r="M429" s="30" t="s">
        <v>28</v>
      </c>
      <c r="N429" s="23" t="s">
        <v>28</v>
      </c>
      <c r="O429" s="30" t="s">
        <v>28</v>
      </c>
      <c r="P429" s="30" t="s">
        <v>28</v>
      </c>
      <c r="Q429" s="30" t="s">
        <v>28</v>
      </c>
      <c r="R429" s="30" t="s">
        <v>28</v>
      </c>
      <c r="S429" s="30" t="s">
        <v>28</v>
      </c>
    </row>
    <row r="430" spans="1:19" s="2" customFormat="1" x14ac:dyDescent="0.25">
      <c r="A430" s="10" t="s">
        <v>686</v>
      </c>
      <c r="B430" s="19" t="s">
        <v>450</v>
      </c>
      <c r="C430" s="12" t="s">
        <v>27</v>
      </c>
      <c r="D430" s="23" t="s">
        <v>28</v>
      </c>
      <c r="E430" s="23" t="s">
        <v>28</v>
      </c>
      <c r="F430" s="23" t="s">
        <v>28</v>
      </c>
      <c r="G430" s="30" t="s">
        <v>28</v>
      </c>
      <c r="H430" s="23" t="s">
        <v>28</v>
      </c>
      <c r="I430" s="30" t="s">
        <v>28</v>
      </c>
      <c r="J430" s="23" t="s">
        <v>28</v>
      </c>
      <c r="K430" s="30" t="s">
        <v>28</v>
      </c>
      <c r="L430" s="23" t="s">
        <v>28</v>
      </c>
      <c r="M430" s="30" t="s">
        <v>28</v>
      </c>
      <c r="N430" s="23" t="s">
        <v>28</v>
      </c>
      <c r="O430" s="30" t="s">
        <v>28</v>
      </c>
      <c r="P430" s="30" t="s">
        <v>28</v>
      </c>
      <c r="Q430" s="30" t="s">
        <v>28</v>
      </c>
      <c r="R430" s="30" t="s">
        <v>28</v>
      </c>
      <c r="S430" s="30" t="s">
        <v>28</v>
      </c>
    </row>
    <row r="431" spans="1:19" s="2" customFormat="1" ht="31.5" x14ac:dyDescent="0.25">
      <c r="A431" s="10" t="s">
        <v>687</v>
      </c>
      <c r="B431" s="19" t="s">
        <v>453</v>
      </c>
      <c r="C431" s="12" t="s">
        <v>27</v>
      </c>
      <c r="D431" s="23" t="s">
        <v>28</v>
      </c>
      <c r="E431" s="23" t="s">
        <v>28</v>
      </c>
      <c r="F431" s="23" t="s">
        <v>28</v>
      </c>
      <c r="G431" s="30" t="s">
        <v>28</v>
      </c>
      <c r="H431" s="23" t="s">
        <v>28</v>
      </c>
      <c r="I431" s="30" t="s">
        <v>28</v>
      </c>
      <c r="J431" s="23" t="s">
        <v>28</v>
      </c>
      <c r="K431" s="30" t="s">
        <v>28</v>
      </c>
      <c r="L431" s="23" t="s">
        <v>28</v>
      </c>
      <c r="M431" s="30" t="s">
        <v>28</v>
      </c>
      <c r="N431" s="23" t="s">
        <v>28</v>
      </c>
      <c r="O431" s="30" t="s">
        <v>28</v>
      </c>
      <c r="P431" s="30" t="s">
        <v>28</v>
      </c>
      <c r="Q431" s="30" t="s">
        <v>28</v>
      </c>
      <c r="R431" s="30" t="s">
        <v>28</v>
      </c>
      <c r="S431" s="30" t="s">
        <v>28</v>
      </c>
    </row>
    <row r="432" spans="1:19" s="2" customFormat="1" x14ac:dyDescent="0.25">
      <c r="A432" s="10" t="s">
        <v>688</v>
      </c>
      <c r="B432" s="32" t="s">
        <v>52</v>
      </c>
      <c r="C432" s="12" t="s">
        <v>27</v>
      </c>
      <c r="D432" s="23" t="s">
        <v>28</v>
      </c>
      <c r="E432" s="23" t="s">
        <v>28</v>
      </c>
      <c r="F432" s="23" t="s">
        <v>28</v>
      </c>
      <c r="G432" s="30" t="s">
        <v>28</v>
      </c>
      <c r="H432" s="23" t="s">
        <v>28</v>
      </c>
      <c r="I432" s="30" t="s">
        <v>28</v>
      </c>
      <c r="J432" s="23" t="s">
        <v>28</v>
      </c>
      <c r="K432" s="30" t="s">
        <v>28</v>
      </c>
      <c r="L432" s="23" t="s">
        <v>28</v>
      </c>
      <c r="M432" s="30" t="s">
        <v>28</v>
      </c>
      <c r="N432" s="23" t="s">
        <v>28</v>
      </c>
      <c r="O432" s="30" t="s">
        <v>28</v>
      </c>
      <c r="P432" s="30" t="s">
        <v>28</v>
      </c>
      <c r="Q432" s="30" t="s">
        <v>28</v>
      </c>
      <c r="R432" s="30" t="s">
        <v>28</v>
      </c>
      <c r="S432" s="30" t="s">
        <v>28</v>
      </c>
    </row>
    <row r="433" spans="1:19" s="2" customFormat="1" x14ac:dyDescent="0.25">
      <c r="A433" s="10" t="s">
        <v>689</v>
      </c>
      <c r="B433" s="32" t="s">
        <v>54</v>
      </c>
      <c r="C433" s="12" t="s">
        <v>27</v>
      </c>
      <c r="D433" s="23" t="s">
        <v>28</v>
      </c>
      <c r="E433" s="23" t="s">
        <v>28</v>
      </c>
      <c r="F433" s="23" t="s">
        <v>28</v>
      </c>
      <c r="G433" s="30" t="s">
        <v>28</v>
      </c>
      <c r="H433" s="23" t="s">
        <v>28</v>
      </c>
      <c r="I433" s="30" t="s">
        <v>28</v>
      </c>
      <c r="J433" s="23" t="s">
        <v>28</v>
      </c>
      <c r="K433" s="30" t="s">
        <v>28</v>
      </c>
      <c r="L433" s="23" t="s">
        <v>28</v>
      </c>
      <c r="M433" s="30" t="s">
        <v>28</v>
      </c>
      <c r="N433" s="23" t="s">
        <v>28</v>
      </c>
      <c r="O433" s="30" t="s">
        <v>28</v>
      </c>
      <c r="P433" s="30" t="s">
        <v>28</v>
      </c>
      <c r="Q433" s="30" t="s">
        <v>28</v>
      </c>
      <c r="R433" s="30" t="s">
        <v>28</v>
      </c>
      <c r="S433" s="30" t="s">
        <v>28</v>
      </c>
    </row>
    <row r="434" spans="1:19" s="2" customFormat="1" x14ac:dyDescent="0.25">
      <c r="A434" s="10" t="s">
        <v>39</v>
      </c>
      <c r="B434" s="18" t="s">
        <v>690</v>
      </c>
      <c r="C434" s="12" t="s">
        <v>27</v>
      </c>
      <c r="D434" s="30" t="s">
        <v>28</v>
      </c>
      <c r="E434" s="30" t="s">
        <v>28</v>
      </c>
      <c r="F434" s="30" t="s">
        <v>28</v>
      </c>
      <c r="G434" s="30" t="s">
        <v>28</v>
      </c>
      <c r="H434" s="30" t="s">
        <v>28</v>
      </c>
      <c r="I434" s="30" t="s">
        <v>28</v>
      </c>
      <c r="J434" s="30" t="s">
        <v>28</v>
      </c>
      <c r="K434" s="49">
        <v>48.87</v>
      </c>
      <c r="L434" s="30" t="s">
        <v>28</v>
      </c>
      <c r="M434" s="49">
        <v>49.734000000000002</v>
      </c>
      <c r="N434" s="30" t="s">
        <v>28</v>
      </c>
      <c r="O434" s="49">
        <v>50.518599999999999</v>
      </c>
      <c r="P434" s="30" t="s">
        <v>28</v>
      </c>
      <c r="Q434" s="49">
        <v>50.518599999999999</v>
      </c>
      <c r="R434" s="30" t="s">
        <v>28</v>
      </c>
      <c r="S434" s="49">
        <f>K434+M434+O434+Q434</f>
        <v>199.6412</v>
      </c>
    </row>
    <row r="435" spans="1:19" s="2" customFormat="1" x14ac:dyDescent="0.25">
      <c r="A435" s="10" t="s">
        <v>41</v>
      </c>
      <c r="B435" s="18" t="s">
        <v>691</v>
      </c>
      <c r="C435" s="12" t="s">
        <v>27</v>
      </c>
      <c r="D435" s="23">
        <v>1.478</v>
      </c>
      <c r="E435" s="23" t="s">
        <v>28</v>
      </c>
      <c r="F435" s="30" t="s">
        <v>28</v>
      </c>
      <c r="G435" s="30" t="s">
        <v>28</v>
      </c>
      <c r="H435" s="30" t="s">
        <v>28</v>
      </c>
      <c r="I435" s="30" t="s">
        <v>28</v>
      </c>
      <c r="J435" s="30" t="s">
        <v>28</v>
      </c>
      <c r="K435" s="30" t="s">
        <v>28</v>
      </c>
      <c r="L435" s="30" t="s">
        <v>28</v>
      </c>
      <c r="M435" s="30" t="s">
        <v>28</v>
      </c>
      <c r="N435" s="30" t="s">
        <v>28</v>
      </c>
      <c r="O435" s="30" t="s">
        <v>28</v>
      </c>
      <c r="P435" s="30" t="s">
        <v>28</v>
      </c>
      <c r="Q435" s="30" t="s">
        <v>28</v>
      </c>
      <c r="R435" s="30" t="s">
        <v>28</v>
      </c>
      <c r="S435" s="30" t="s">
        <v>28</v>
      </c>
    </row>
    <row r="436" spans="1:19" s="2" customFormat="1" x14ac:dyDescent="0.25">
      <c r="A436" s="10" t="s">
        <v>692</v>
      </c>
      <c r="B436" s="33" t="s">
        <v>693</v>
      </c>
      <c r="C436" s="12" t="s">
        <v>27</v>
      </c>
      <c r="D436" s="30" t="s">
        <v>28</v>
      </c>
      <c r="E436" s="30" t="s">
        <v>28</v>
      </c>
      <c r="F436" s="30" t="s">
        <v>28</v>
      </c>
      <c r="G436" s="30" t="s">
        <v>28</v>
      </c>
      <c r="H436" s="30" t="s">
        <v>28</v>
      </c>
      <c r="I436" s="30" t="s">
        <v>28</v>
      </c>
      <c r="J436" s="30" t="s">
        <v>28</v>
      </c>
      <c r="K436" s="30" t="s">
        <v>28</v>
      </c>
      <c r="L436" s="30" t="s">
        <v>28</v>
      </c>
      <c r="M436" s="30" t="s">
        <v>28</v>
      </c>
      <c r="N436" s="30" t="s">
        <v>28</v>
      </c>
      <c r="O436" s="30" t="s">
        <v>28</v>
      </c>
      <c r="P436" s="30" t="s">
        <v>28</v>
      </c>
      <c r="Q436" s="30" t="s">
        <v>28</v>
      </c>
      <c r="R436" s="30" t="s">
        <v>28</v>
      </c>
      <c r="S436" s="30" t="s">
        <v>28</v>
      </c>
    </row>
    <row r="437" spans="1:19" s="2" customFormat="1" x14ac:dyDescent="0.25">
      <c r="A437" s="10" t="s">
        <v>694</v>
      </c>
      <c r="B437" s="33" t="s">
        <v>695</v>
      </c>
      <c r="C437" s="12" t="s">
        <v>27</v>
      </c>
      <c r="D437" s="30" t="s">
        <v>28</v>
      </c>
      <c r="E437" s="30" t="s">
        <v>28</v>
      </c>
      <c r="F437" s="30" t="s">
        <v>28</v>
      </c>
      <c r="G437" s="30" t="s">
        <v>28</v>
      </c>
      <c r="H437" s="30" t="s">
        <v>28</v>
      </c>
      <c r="I437" s="30" t="s">
        <v>28</v>
      </c>
      <c r="J437" s="30" t="s">
        <v>28</v>
      </c>
      <c r="K437" s="30" t="s">
        <v>28</v>
      </c>
      <c r="L437" s="30" t="s">
        <v>28</v>
      </c>
      <c r="M437" s="30" t="s">
        <v>28</v>
      </c>
      <c r="N437" s="30" t="s">
        <v>28</v>
      </c>
      <c r="O437" s="30" t="s">
        <v>28</v>
      </c>
      <c r="P437" s="30" t="s">
        <v>28</v>
      </c>
      <c r="Q437" s="30" t="s">
        <v>28</v>
      </c>
      <c r="R437" s="30" t="s">
        <v>28</v>
      </c>
      <c r="S437" s="30" t="s">
        <v>28</v>
      </c>
    </row>
    <row r="438" spans="1:19" s="2" customFormat="1" ht="18" customHeight="1" x14ac:dyDescent="0.25">
      <c r="A438" s="10" t="s">
        <v>696</v>
      </c>
      <c r="B438" s="33" t="s">
        <v>697</v>
      </c>
      <c r="C438" s="12" t="s">
        <v>27</v>
      </c>
      <c r="D438" s="30" t="s">
        <v>28</v>
      </c>
      <c r="E438" s="30" t="s">
        <v>28</v>
      </c>
      <c r="F438" s="30" t="s">
        <v>28</v>
      </c>
      <c r="G438" s="30" t="s">
        <v>28</v>
      </c>
      <c r="H438" s="30" t="s">
        <v>28</v>
      </c>
      <c r="I438" s="30" t="s">
        <v>28</v>
      </c>
      <c r="J438" s="30" t="s">
        <v>28</v>
      </c>
      <c r="K438" s="30" t="s">
        <v>28</v>
      </c>
      <c r="L438" s="30" t="s">
        <v>28</v>
      </c>
      <c r="M438" s="30" t="s">
        <v>28</v>
      </c>
      <c r="N438" s="30" t="s">
        <v>28</v>
      </c>
      <c r="O438" s="30" t="s">
        <v>28</v>
      </c>
      <c r="P438" s="30" t="s">
        <v>28</v>
      </c>
      <c r="Q438" s="30" t="s">
        <v>28</v>
      </c>
      <c r="R438" s="30" t="s">
        <v>28</v>
      </c>
      <c r="S438" s="30" t="s">
        <v>28</v>
      </c>
    </row>
    <row r="439" spans="1:19" s="2" customFormat="1" x14ac:dyDescent="0.25">
      <c r="A439" s="10" t="s">
        <v>698</v>
      </c>
      <c r="B439" s="33" t="s">
        <v>699</v>
      </c>
      <c r="C439" s="12" t="s">
        <v>27</v>
      </c>
      <c r="D439" s="23">
        <v>1.478</v>
      </c>
      <c r="E439" s="23" t="s">
        <v>28</v>
      </c>
      <c r="F439" s="30" t="s">
        <v>28</v>
      </c>
      <c r="G439" s="30" t="s">
        <v>28</v>
      </c>
      <c r="H439" s="30" t="s">
        <v>28</v>
      </c>
      <c r="I439" s="30" t="s">
        <v>28</v>
      </c>
      <c r="J439" s="30" t="s">
        <v>28</v>
      </c>
      <c r="K439" s="30" t="s">
        <v>28</v>
      </c>
      <c r="L439" s="30" t="s">
        <v>28</v>
      </c>
      <c r="M439" s="30" t="s">
        <v>28</v>
      </c>
      <c r="N439" s="30" t="s">
        <v>28</v>
      </c>
      <c r="O439" s="30" t="s">
        <v>28</v>
      </c>
      <c r="P439" s="30" t="s">
        <v>28</v>
      </c>
      <c r="Q439" s="30" t="s">
        <v>28</v>
      </c>
      <c r="R439" s="30" t="s">
        <v>28</v>
      </c>
      <c r="S439" s="30" t="s">
        <v>28</v>
      </c>
    </row>
    <row r="440" spans="1:19" s="2" customFormat="1" x14ac:dyDescent="0.25">
      <c r="A440" s="10" t="s">
        <v>57</v>
      </c>
      <c r="B440" s="31" t="s">
        <v>700</v>
      </c>
      <c r="C440" s="12" t="s">
        <v>27</v>
      </c>
      <c r="D440" s="30" t="s">
        <v>28</v>
      </c>
      <c r="E440" s="30" t="s">
        <v>28</v>
      </c>
      <c r="F440" s="30" t="s">
        <v>28</v>
      </c>
      <c r="G440" s="30" t="s">
        <v>28</v>
      </c>
      <c r="H440" s="30" t="s">
        <v>28</v>
      </c>
      <c r="I440" s="30" t="s">
        <v>28</v>
      </c>
      <c r="J440" s="30" t="s">
        <v>28</v>
      </c>
      <c r="K440" s="30" t="s">
        <v>28</v>
      </c>
      <c r="L440" s="30" t="s">
        <v>28</v>
      </c>
      <c r="M440" s="30" t="s">
        <v>28</v>
      </c>
      <c r="N440" s="30" t="s">
        <v>28</v>
      </c>
      <c r="O440" s="30" t="s">
        <v>28</v>
      </c>
      <c r="P440" s="30" t="s">
        <v>28</v>
      </c>
      <c r="Q440" s="30" t="s">
        <v>28</v>
      </c>
      <c r="R440" s="30" t="s">
        <v>28</v>
      </c>
      <c r="S440" s="30" t="s">
        <v>28</v>
      </c>
    </row>
    <row r="441" spans="1:19" s="2" customFormat="1" x14ac:dyDescent="0.25">
      <c r="A441" s="10" t="s">
        <v>59</v>
      </c>
      <c r="B441" s="18" t="s">
        <v>701</v>
      </c>
      <c r="C441" s="12" t="s">
        <v>27</v>
      </c>
      <c r="D441" s="30" t="s">
        <v>28</v>
      </c>
      <c r="E441" s="30" t="s">
        <v>28</v>
      </c>
      <c r="F441" s="30" t="s">
        <v>28</v>
      </c>
      <c r="G441" s="30" t="s">
        <v>28</v>
      </c>
      <c r="H441" s="30" t="s">
        <v>28</v>
      </c>
      <c r="I441" s="30" t="s">
        <v>28</v>
      </c>
      <c r="J441" s="30" t="s">
        <v>28</v>
      </c>
      <c r="K441" s="30" t="s">
        <v>28</v>
      </c>
      <c r="L441" s="30" t="s">
        <v>28</v>
      </c>
      <c r="M441" s="30" t="s">
        <v>28</v>
      </c>
      <c r="N441" s="30" t="s">
        <v>28</v>
      </c>
      <c r="O441" s="30" t="s">
        <v>28</v>
      </c>
      <c r="P441" s="30" t="s">
        <v>28</v>
      </c>
      <c r="Q441" s="30" t="s">
        <v>28</v>
      </c>
      <c r="R441" s="30" t="s">
        <v>28</v>
      </c>
      <c r="S441" s="30" t="s">
        <v>28</v>
      </c>
    </row>
    <row r="442" spans="1:19" s="2" customFormat="1" x14ac:dyDescent="0.25">
      <c r="A442" s="10" t="s">
        <v>63</v>
      </c>
      <c r="B442" s="18" t="s">
        <v>702</v>
      </c>
      <c r="C442" s="12" t="s">
        <v>27</v>
      </c>
      <c r="D442" s="30" t="s">
        <v>28</v>
      </c>
      <c r="E442" s="30" t="s">
        <v>28</v>
      </c>
      <c r="F442" s="30" t="s">
        <v>28</v>
      </c>
      <c r="G442" s="30" t="s">
        <v>28</v>
      </c>
      <c r="H442" s="30" t="s">
        <v>28</v>
      </c>
      <c r="I442" s="30" t="s">
        <v>28</v>
      </c>
      <c r="J442" s="30" t="s">
        <v>28</v>
      </c>
      <c r="K442" s="30" t="s">
        <v>28</v>
      </c>
      <c r="L442" s="30" t="s">
        <v>28</v>
      </c>
      <c r="M442" s="30" t="s">
        <v>28</v>
      </c>
      <c r="N442" s="30" t="s">
        <v>28</v>
      </c>
      <c r="O442" s="30" t="s">
        <v>28</v>
      </c>
      <c r="P442" s="30" t="s">
        <v>28</v>
      </c>
      <c r="Q442" s="30" t="s">
        <v>28</v>
      </c>
      <c r="R442" s="30" t="s">
        <v>28</v>
      </c>
      <c r="S442" s="30" t="s">
        <v>28</v>
      </c>
    </row>
    <row r="443" spans="1:19" s="2" customFormat="1" x14ac:dyDescent="0.25">
      <c r="A443" s="10" t="s">
        <v>64</v>
      </c>
      <c r="B443" s="18" t="s">
        <v>703</v>
      </c>
      <c r="C443" s="12" t="s">
        <v>27</v>
      </c>
      <c r="D443" s="30" t="s">
        <v>28</v>
      </c>
      <c r="E443" s="30" t="s">
        <v>28</v>
      </c>
      <c r="F443" s="30" t="s">
        <v>28</v>
      </c>
      <c r="G443" s="30" t="s">
        <v>28</v>
      </c>
      <c r="H443" s="30" t="s">
        <v>28</v>
      </c>
      <c r="I443" s="30" t="s">
        <v>28</v>
      </c>
      <c r="J443" s="30" t="s">
        <v>28</v>
      </c>
      <c r="K443" s="30" t="s">
        <v>28</v>
      </c>
      <c r="L443" s="30" t="s">
        <v>28</v>
      </c>
      <c r="M443" s="30" t="s">
        <v>28</v>
      </c>
      <c r="N443" s="30" t="s">
        <v>28</v>
      </c>
      <c r="O443" s="30" t="s">
        <v>28</v>
      </c>
      <c r="P443" s="30" t="s">
        <v>28</v>
      </c>
      <c r="Q443" s="30" t="s">
        <v>28</v>
      </c>
      <c r="R443" s="30" t="s">
        <v>28</v>
      </c>
      <c r="S443" s="30" t="s">
        <v>28</v>
      </c>
    </row>
    <row r="444" spans="1:19" s="2" customFormat="1" x14ac:dyDescent="0.25">
      <c r="A444" s="10" t="s">
        <v>65</v>
      </c>
      <c r="B444" s="18" t="s">
        <v>704</v>
      </c>
      <c r="C444" s="12" t="s">
        <v>27</v>
      </c>
      <c r="D444" s="30" t="s">
        <v>28</v>
      </c>
      <c r="E444" s="30" t="s">
        <v>28</v>
      </c>
      <c r="F444" s="30" t="s">
        <v>28</v>
      </c>
      <c r="G444" s="30" t="s">
        <v>28</v>
      </c>
      <c r="H444" s="30" t="s">
        <v>28</v>
      </c>
      <c r="I444" s="30" t="s">
        <v>28</v>
      </c>
      <c r="J444" s="30" t="s">
        <v>28</v>
      </c>
      <c r="K444" s="30" t="s">
        <v>28</v>
      </c>
      <c r="L444" s="30" t="s">
        <v>28</v>
      </c>
      <c r="M444" s="30" t="s">
        <v>28</v>
      </c>
      <c r="N444" s="30" t="s">
        <v>28</v>
      </c>
      <c r="O444" s="30" t="s">
        <v>28</v>
      </c>
      <c r="P444" s="30" t="s">
        <v>28</v>
      </c>
      <c r="Q444" s="30" t="s">
        <v>28</v>
      </c>
      <c r="R444" s="30" t="s">
        <v>28</v>
      </c>
      <c r="S444" s="30" t="s">
        <v>28</v>
      </c>
    </row>
    <row r="445" spans="1:19" s="2" customFormat="1" x14ac:dyDescent="0.25">
      <c r="A445" s="10" t="s">
        <v>66</v>
      </c>
      <c r="B445" s="18" t="s">
        <v>705</v>
      </c>
      <c r="C445" s="12" t="s">
        <v>27</v>
      </c>
      <c r="D445" s="30" t="s">
        <v>28</v>
      </c>
      <c r="E445" s="30" t="s">
        <v>28</v>
      </c>
      <c r="F445" s="30" t="s">
        <v>28</v>
      </c>
      <c r="G445" s="30" t="s">
        <v>28</v>
      </c>
      <c r="H445" s="30" t="s">
        <v>28</v>
      </c>
      <c r="I445" s="30" t="s">
        <v>28</v>
      </c>
      <c r="J445" s="30" t="s">
        <v>28</v>
      </c>
      <c r="K445" s="30" t="s">
        <v>28</v>
      </c>
      <c r="L445" s="30" t="s">
        <v>28</v>
      </c>
      <c r="M445" s="30" t="s">
        <v>28</v>
      </c>
      <c r="N445" s="30" t="s">
        <v>28</v>
      </c>
      <c r="O445" s="30" t="s">
        <v>28</v>
      </c>
      <c r="P445" s="30" t="s">
        <v>28</v>
      </c>
      <c r="Q445" s="30" t="s">
        <v>28</v>
      </c>
      <c r="R445" s="30" t="s">
        <v>28</v>
      </c>
      <c r="S445" s="30" t="s">
        <v>28</v>
      </c>
    </row>
    <row r="446" spans="1:19" s="2" customFormat="1" x14ac:dyDescent="0.25">
      <c r="A446" s="10" t="s">
        <v>116</v>
      </c>
      <c r="B446" s="17" t="s">
        <v>335</v>
      </c>
      <c r="C446" s="12" t="s">
        <v>27</v>
      </c>
      <c r="D446" s="30" t="s">
        <v>28</v>
      </c>
      <c r="E446" s="30" t="s">
        <v>28</v>
      </c>
      <c r="F446" s="30" t="s">
        <v>28</v>
      </c>
      <c r="G446" s="30" t="s">
        <v>28</v>
      </c>
      <c r="H446" s="30" t="s">
        <v>28</v>
      </c>
      <c r="I446" s="30" t="s">
        <v>28</v>
      </c>
      <c r="J446" s="30" t="s">
        <v>28</v>
      </c>
      <c r="K446" s="30" t="s">
        <v>28</v>
      </c>
      <c r="L446" s="30" t="s">
        <v>28</v>
      </c>
      <c r="M446" s="30" t="s">
        <v>28</v>
      </c>
      <c r="N446" s="30" t="s">
        <v>28</v>
      </c>
      <c r="O446" s="30" t="s">
        <v>28</v>
      </c>
      <c r="P446" s="30" t="s">
        <v>28</v>
      </c>
      <c r="Q446" s="30" t="s">
        <v>28</v>
      </c>
      <c r="R446" s="30" t="s">
        <v>28</v>
      </c>
      <c r="S446" s="30" t="s">
        <v>28</v>
      </c>
    </row>
    <row r="447" spans="1:19" s="2" customFormat="1" ht="31.5" x14ac:dyDescent="0.25">
      <c r="A447" s="10" t="s">
        <v>706</v>
      </c>
      <c r="B447" s="19" t="s">
        <v>707</v>
      </c>
      <c r="C447" s="12" t="s">
        <v>27</v>
      </c>
      <c r="D447" s="30" t="s">
        <v>28</v>
      </c>
      <c r="E447" s="30" t="s">
        <v>28</v>
      </c>
      <c r="F447" s="30" t="s">
        <v>28</v>
      </c>
      <c r="G447" s="30" t="s">
        <v>28</v>
      </c>
      <c r="H447" s="30" t="s">
        <v>28</v>
      </c>
      <c r="I447" s="30" t="s">
        <v>28</v>
      </c>
      <c r="J447" s="30" t="s">
        <v>28</v>
      </c>
      <c r="K447" s="30" t="s">
        <v>28</v>
      </c>
      <c r="L447" s="30" t="s">
        <v>28</v>
      </c>
      <c r="M447" s="30" t="s">
        <v>28</v>
      </c>
      <c r="N447" s="30" t="s">
        <v>28</v>
      </c>
      <c r="O447" s="30" t="s">
        <v>28</v>
      </c>
      <c r="P447" s="30" t="s">
        <v>28</v>
      </c>
      <c r="Q447" s="30" t="s">
        <v>28</v>
      </c>
      <c r="R447" s="30" t="s">
        <v>28</v>
      </c>
      <c r="S447" s="30" t="s">
        <v>28</v>
      </c>
    </row>
    <row r="448" spans="1:19" s="2" customFormat="1" x14ac:dyDescent="0.25">
      <c r="A448" s="10" t="s">
        <v>118</v>
      </c>
      <c r="B448" s="17" t="s">
        <v>337</v>
      </c>
      <c r="C448" s="12" t="s">
        <v>27</v>
      </c>
      <c r="D448" s="30" t="s">
        <v>28</v>
      </c>
      <c r="E448" s="30" t="s">
        <v>28</v>
      </c>
      <c r="F448" s="30" t="s">
        <v>28</v>
      </c>
      <c r="G448" s="30" t="s">
        <v>28</v>
      </c>
      <c r="H448" s="30" t="s">
        <v>28</v>
      </c>
      <c r="I448" s="30" t="s">
        <v>28</v>
      </c>
      <c r="J448" s="30" t="s">
        <v>28</v>
      </c>
      <c r="K448" s="30" t="s">
        <v>28</v>
      </c>
      <c r="L448" s="30" t="s">
        <v>28</v>
      </c>
      <c r="M448" s="30" t="s">
        <v>28</v>
      </c>
      <c r="N448" s="30" t="s">
        <v>28</v>
      </c>
      <c r="O448" s="30" t="s">
        <v>28</v>
      </c>
      <c r="P448" s="30" t="s">
        <v>28</v>
      </c>
      <c r="Q448" s="30" t="s">
        <v>28</v>
      </c>
      <c r="R448" s="30" t="s">
        <v>28</v>
      </c>
      <c r="S448" s="30" t="s">
        <v>28</v>
      </c>
    </row>
    <row r="449" spans="1:19" s="2" customFormat="1" ht="31.5" x14ac:dyDescent="0.25">
      <c r="A449" s="10" t="s">
        <v>708</v>
      </c>
      <c r="B449" s="19" t="s">
        <v>709</v>
      </c>
      <c r="C449" s="12" t="s">
        <v>27</v>
      </c>
      <c r="D449" s="30" t="s">
        <v>28</v>
      </c>
      <c r="E449" s="30" t="s">
        <v>28</v>
      </c>
      <c r="F449" s="30" t="s">
        <v>28</v>
      </c>
      <c r="G449" s="30" t="s">
        <v>28</v>
      </c>
      <c r="H449" s="30" t="s">
        <v>28</v>
      </c>
      <c r="I449" s="30" t="s">
        <v>28</v>
      </c>
      <c r="J449" s="30" t="s">
        <v>28</v>
      </c>
      <c r="K449" s="30" t="s">
        <v>28</v>
      </c>
      <c r="L449" s="30" t="s">
        <v>28</v>
      </c>
      <c r="M449" s="30" t="s">
        <v>28</v>
      </c>
      <c r="N449" s="30" t="s">
        <v>28</v>
      </c>
      <c r="O449" s="30" t="s">
        <v>28</v>
      </c>
      <c r="P449" s="30" t="s">
        <v>28</v>
      </c>
      <c r="Q449" s="30" t="s">
        <v>28</v>
      </c>
      <c r="R449" s="30" t="s">
        <v>28</v>
      </c>
      <c r="S449" s="30" t="s">
        <v>28</v>
      </c>
    </row>
    <row r="450" spans="1:19" s="2" customFormat="1" x14ac:dyDescent="0.25">
      <c r="A450" s="10" t="s">
        <v>67</v>
      </c>
      <c r="B450" s="18" t="s">
        <v>710</v>
      </c>
      <c r="C450" s="12" t="s">
        <v>27</v>
      </c>
      <c r="D450" s="30" t="s">
        <v>28</v>
      </c>
      <c r="E450" s="30" t="s">
        <v>28</v>
      </c>
      <c r="F450" s="30" t="s">
        <v>28</v>
      </c>
      <c r="G450" s="30" t="s">
        <v>28</v>
      </c>
      <c r="H450" s="30" t="s">
        <v>28</v>
      </c>
      <c r="I450" s="30" t="s">
        <v>28</v>
      </c>
      <c r="J450" s="30" t="s">
        <v>28</v>
      </c>
      <c r="K450" s="30" t="s">
        <v>28</v>
      </c>
      <c r="L450" s="30" t="s">
        <v>28</v>
      </c>
      <c r="M450" s="30" t="s">
        <v>28</v>
      </c>
      <c r="N450" s="30" t="s">
        <v>28</v>
      </c>
      <c r="O450" s="30" t="s">
        <v>28</v>
      </c>
      <c r="P450" s="30" t="s">
        <v>28</v>
      </c>
      <c r="Q450" s="30" t="s">
        <v>28</v>
      </c>
      <c r="R450" s="30" t="s">
        <v>28</v>
      </c>
      <c r="S450" s="30" t="s">
        <v>28</v>
      </c>
    </row>
    <row r="451" spans="1:19" s="2" customFormat="1" x14ac:dyDescent="0.25">
      <c r="A451" s="10" t="s">
        <v>68</v>
      </c>
      <c r="B451" s="18" t="s">
        <v>711</v>
      </c>
      <c r="C451" s="12" t="s">
        <v>27</v>
      </c>
      <c r="D451" s="30" t="s">
        <v>28</v>
      </c>
      <c r="E451" s="30" t="s">
        <v>28</v>
      </c>
      <c r="F451" s="30" t="s">
        <v>28</v>
      </c>
      <c r="G451" s="30" t="s">
        <v>28</v>
      </c>
      <c r="H451" s="30" t="s">
        <v>28</v>
      </c>
      <c r="I451" s="30" t="s">
        <v>28</v>
      </c>
      <c r="J451" s="30" t="s">
        <v>28</v>
      </c>
      <c r="K451" s="30" t="s">
        <v>28</v>
      </c>
      <c r="L451" s="30" t="s">
        <v>28</v>
      </c>
      <c r="M451" s="30" t="s">
        <v>28</v>
      </c>
      <c r="N451" s="30" t="s">
        <v>28</v>
      </c>
      <c r="O451" s="30" t="s">
        <v>28</v>
      </c>
      <c r="P451" s="30" t="s">
        <v>28</v>
      </c>
      <c r="Q451" s="30" t="s">
        <v>28</v>
      </c>
      <c r="R451" s="30" t="s">
        <v>28</v>
      </c>
      <c r="S451" s="30" t="s">
        <v>28</v>
      </c>
    </row>
    <row r="452" spans="1:19" s="2" customFormat="1" x14ac:dyDescent="0.25">
      <c r="A452" s="10" t="s">
        <v>137</v>
      </c>
      <c r="B452" s="11" t="s">
        <v>129</v>
      </c>
      <c r="C452" s="34" t="s">
        <v>28</v>
      </c>
      <c r="D452" s="46" t="s">
        <v>130</v>
      </c>
      <c r="E452" s="46" t="s">
        <v>130</v>
      </c>
      <c r="F452" s="46" t="s">
        <v>130</v>
      </c>
      <c r="G452" s="46" t="s">
        <v>130</v>
      </c>
      <c r="H452" s="46" t="s">
        <v>130</v>
      </c>
      <c r="I452" s="46" t="s">
        <v>130</v>
      </c>
      <c r="J452" s="46" t="s">
        <v>130</v>
      </c>
      <c r="K452" s="46" t="s">
        <v>130</v>
      </c>
      <c r="L452" s="46" t="s">
        <v>130</v>
      </c>
      <c r="M452" s="46" t="s">
        <v>130</v>
      </c>
      <c r="N452" s="46" t="s">
        <v>130</v>
      </c>
      <c r="O452" s="46" t="s">
        <v>130</v>
      </c>
      <c r="P452" s="46" t="s">
        <v>130</v>
      </c>
      <c r="Q452" s="46" t="s">
        <v>130</v>
      </c>
      <c r="R452" s="46" t="s">
        <v>130</v>
      </c>
      <c r="S452" s="46" t="s">
        <v>130</v>
      </c>
    </row>
    <row r="453" spans="1:19" s="2" customFormat="1" ht="54" customHeight="1" x14ac:dyDescent="0.25">
      <c r="A453" s="35" t="s">
        <v>712</v>
      </c>
      <c r="B453" s="18" t="s">
        <v>713</v>
      </c>
      <c r="C453" s="12" t="s">
        <v>27</v>
      </c>
      <c r="D453" s="30" t="s">
        <v>28</v>
      </c>
      <c r="E453" s="30" t="s">
        <v>28</v>
      </c>
      <c r="F453" s="30" t="s">
        <v>28</v>
      </c>
      <c r="G453" s="30">
        <v>67.498245972697035</v>
      </c>
      <c r="H453" s="30" t="s">
        <v>28</v>
      </c>
      <c r="I453" s="30" t="s">
        <v>28</v>
      </c>
      <c r="J453" s="30" t="s">
        <v>28</v>
      </c>
      <c r="K453" s="30" t="s">
        <v>28</v>
      </c>
      <c r="L453" s="30" t="s">
        <v>28</v>
      </c>
      <c r="M453" s="30" t="s">
        <v>28</v>
      </c>
      <c r="N453" s="30" t="s">
        <v>28</v>
      </c>
      <c r="O453" s="30" t="s">
        <v>28</v>
      </c>
      <c r="P453" s="30" t="s">
        <v>28</v>
      </c>
      <c r="Q453" s="30" t="s">
        <v>28</v>
      </c>
      <c r="R453" s="30" t="s">
        <v>28</v>
      </c>
      <c r="S453" s="30" t="s">
        <v>28</v>
      </c>
    </row>
    <row r="454" spans="1:19" s="2" customFormat="1" ht="22.5" customHeight="1" x14ac:dyDescent="0.25">
      <c r="A454" s="35" t="s">
        <v>140</v>
      </c>
      <c r="B454" s="17" t="s">
        <v>714</v>
      </c>
      <c r="C454" s="12" t="s">
        <v>27</v>
      </c>
      <c r="D454" s="30" t="s">
        <v>28</v>
      </c>
      <c r="E454" s="30" t="s">
        <v>28</v>
      </c>
      <c r="F454" s="30" t="s">
        <v>28</v>
      </c>
      <c r="G454" s="30">
        <v>67.498245972697035</v>
      </c>
      <c r="H454" s="30" t="s">
        <v>28</v>
      </c>
      <c r="I454" s="30" t="s">
        <v>28</v>
      </c>
      <c r="J454" s="30" t="s">
        <v>28</v>
      </c>
      <c r="K454" s="30" t="s">
        <v>28</v>
      </c>
      <c r="L454" s="30" t="s">
        <v>28</v>
      </c>
      <c r="M454" s="30" t="s">
        <v>28</v>
      </c>
      <c r="N454" s="30" t="s">
        <v>28</v>
      </c>
      <c r="O454" s="30" t="s">
        <v>28</v>
      </c>
      <c r="P454" s="30" t="s">
        <v>28</v>
      </c>
      <c r="Q454" s="30" t="s">
        <v>28</v>
      </c>
      <c r="R454" s="30" t="s">
        <v>28</v>
      </c>
      <c r="S454" s="30" t="s">
        <v>28</v>
      </c>
    </row>
    <row r="455" spans="1:19" s="2" customFormat="1" ht="31.5" x14ac:dyDescent="0.25">
      <c r="A455" s="35" t="s">
        <v>715</v>
      </c>
      <c r="B455" s="19" t="s">
        <v>716</v>
      </c>
      <c r="C455" s="12" t="s">
        <v>27</v>
      </c>
      <c r="D455" s="30" t="s">
        <v>28</v>
      </c>
      <c r="E455" s="30" t="s">
        <v>28</v>
      </c>
      <c r="F455" s="30" t="s">
        <v>28</v>
      </c>
      <c r="G455" s="30">
        <v>67.498245972697035</v>
      </c>
      <c r="H455" s="30" t="s">
        <v>28</v>
      </c>
      <c r="I455" s="30" t="s">
        <v>28</v>
      </c>
      <c r="J455" s="30" t="s">
        <v>28</v>
      </c>
      <c r="K455" s="30" t="s">
        <v>28</v>
      </c>
      <c r="L455" s="30" t="s">
        <v>28</v>
      </c>
      <c r="M455" s="30" t="s">
        <v>28</v>
      </c>
      <c r="N455" s="30" t="s">
        <v>28</v>
      </c>
      <c r="O455" s="30" t="s">
        <v>28</v>
      </c>
      <c r="P455" s="30" t="s">
        <v>28</v>
      </c>
      <c r="Q455" s="30" t="s">
        <v>28</v>
      </c>
      <c r="R455" s="30" t="s">
        <v>28</v>
      </c>
      <c r="S455" s="30" t="s">
        <v>28</v>
      </c>
    </row>
    <row r="456" spans="1:19" s="2" customFormat="1" ht="94.5" x14ac:dyDescent="0.25">
      <c r="A456" s="35" t="s">
        <v>717</v>
      </c>
      <c r="B456" s="19" t="s">
        <v>718</v>
      </c>
      <c r="C456" s="12" t="s">
        <v>27</v>
      </c>
      <c r="D456" s="30" t="s">
        <v>28</v>
      </c>
      <c r="E456" s="30" t="s">
        <v>28</v>
      </c>
      <c r="F456" s="30" t="s">
        <v>28</v>
      </c>
      <c r="G456" s="30">
        <v>0</v>
      </c>
      <c r="H456" s="30" t="s">
        <v>28</v>
      </c>
      <c r="I456" s="30" t="s">
        <v>28</v>
      </c>
      <c r="J456" s="30" t="s">
        <v>28</v>
      </c>
      <c r="K456" s="30" t="s">
        <v>28</v>
      </c>
      <c r="L456" s="30" t="s">
        <v>28</v>
      </c>
      <c r="M456" s="30" t="s">
        <v>28</v>
      </c>
      <c r="N456" s="30" t="s">
        <v>28</v>
      </c>
      <c r="O456" s="30" t="s">
        <v>28</v>
      </c>
      <c r="P456" s="30" t="s">
        <v>28</v>
      </c>
      <c r="Q456" s="30" t="s">
        <v>28</v>
      </c>
      <c r="R456" s="30" t="s">
        <v>28</v>
      </c>
      <c r="S456" s="30" t="s">
        <v>28</v>
      </c>
    </row>
    <row r="457" spans="1:19" s="2" customFormat="1" x14ac:dyDescent="0.25">
      <c r="A457" s="35" t="s">
        <v>142</v>
      </c>
      <c r="B457" s="19" t="s">
        <v>719</v>
      </c>
      <c r="C457" s="12" t="s">
        <v>27</v>
      </c>
      <c r="D457" s="30" t="s">
        <v>28</v>
      </c>
      <c r="E457" s="30" t="s">
        <v>28</v>
      </c>
      <c r="F457" s="30" t="s">
        <v>28</v>
      </c>
      <c r="G457" s="30">
        <v>0</v>
      </c>
      <c r="H457" s="30" t="s">
        <v>28</v>
      </c>
      <c r="I457" s="30" t="s">
        <v>28</v>
      </c>
      <c r="J457" s="30" t="s">
        <v>28</v>
      </c>
      <c r="K457" s="30" t="s">
        <v>28</v>
      </c>
      <c r="L457" s="30" t="s">
        <v>28</v>
      </c>
      <c r="M457" s="30" t="s">
        <v>28</v>
      </c>
      <c r="N457" s="30" t="s">
        <v>28</v>
      </c>
      <c r="O457" s="30" t="s">
        <v>28</v>
      </c>
      <c r="P457" s="30" t="s">
        <v>28</v>
      </c>
      <c r="Q457" s="30" t="s">
        <v>28</v>
      </c>
      <c r="R457" s="30" t="s">
        <v>28</v>
      </c>
      <c r="S457" s="30" t="s">
        <v>28</v>
      </c>
    </row>
    <row r="458" spans="1:19" s="2" customFormat="1" x14ac:dyDescent="0.25">
      <c r="A458" s="35" t="s">
        <v>720</v>
      </c>
      <c r="B458" s="17" t="s">
        <v>721</v>
      </c>
      <c r="C458" s="12" t="s">
        <v>27</v>
      </c>
      <c r="D458" s="30" t="s">
        <v>28</v>
      </c>
      <c r="E458" s="30" t="s">
        <v>28</v>
      </c>
      <c r="F458" s="30" t="s">
        <v>28</v>
      </c>
      <c r="G458" s="30">
        <v>0</v>
      </c>
      <c r="H458" s="30" t="s">
        <v>28</v>
      </c>
      <c r="I458" s="30" t="s">
        <v>28</v>
      </c>
      <c r="J458" s="30" t="s">
        <v>28</v>
      </c>
      <c r="K458" s="30" t="s">
        <v>28</v>
      </c>
      <c r="L458" s="30" t="s">
        <v>28</v>
      </c>
      <c r="M458" s="30" t="s">
        <v>28</v>
      </c>
      <c r="N458" s="30" t="s">
        <v>28</v>
      </c>
      <c r="O458" s="30" t="s">
        <v>28</v>
      </c>
      <c r="P458" s="30" t="s">
        <v>28</v>
      </c>
      <c r="Q458" s="30" t="s">
        <v>28</v>
      </c>
      <c r="R458" s="30" t="s">
        <v>28</v>
      </c>
      <c r="S458" s="30" t="s">
        <v>28</v>
      </c>
    </row>
    <row r="459" spans="1:19" s="2" customFormat="1" ht="33" customHeight="1" x14ac:dyDescent="0.25">
      <c r="A459" s="35" t="s">
        <v>143</v>
      </c>
      <c r="B459" s="18" t="s">
        <v>722</v>
      </c>
      <c r="C459" s="34" t="s">
        <v>28</v>
      </c>
      <c r="D459" s="46" t="s">
        <v>130</v>
      </c>
      <c r="E459" s="46" t="s">
        <v>130</v>
      </c>
      <c r="F459" s="46" t="s">
        <v>130</v>
      </c>
      <c r="G459" s="46">
        <v>0</v>
      </c>
      <c r="H459" s="46" t="s">
        <v>130</v>
      </c>
      <c r="I459" s="46" t="s">
        <v>130</v>
      </c>
      <c r="J459" s="46" t="s">
        <v>130</v>
      </c>
      <c r="K459" s="46" t="s">
        <v>130</v>
      </c>
      <c r="L459" s="46" t="s">
        <v>130</v>
      </c>
      <c r="M459" s="46" t="s">
        <v>130</v>
      </c>
      <c r="N459" s="46" t="s">
        <v>130</v>
      </c>
      <c r="O459" s="46" t="s">
        <v>130</v>
      </c>
      <c r="P459" s="46" t="s">
        <v>130</v>
      </c>
      <c r="Q459" s="46" t="s">
        <v>130</v>
      </c>
      <c r="R459" s="46" t="s">
        <v>130</v>
      </c>
      <c r="S459" s="46" t="s">
        <v>130</v>
      </c>
    </row>
    <row r="460" spans="1:19" s="2" customFormat="1" x14ac:dyDescent="0.25">
      <c r="A460" s="35" t="s">
        <v>723</v>
      </c>
      <c r="B460" s="17" t="s">
        <v>724</v>
      </c>
      <c r="C460" s="12" t="s">
        <v>27</v>
      </c>
      <c r="D460" s="30" t="s">
        <v>28</v>
      </c>
      <c r="E460" s="30" t="s">
        <v>28</v>
      </c>
      <c r="F460" s="30" t="s">
        <v>28</v>
      </c>
      <c r="G460" s="30">
        <v>0</v>
      </c>
      <c r="H460" s="30" t="s">
        <v>28</v>
      </c>
      <c r="I460" s="30" t="s">
        <v>28</v>
      </c>
      <c r="J460" s="30" t="s">
        <v>28</v>
      </c>
      <c r="K460" s="30" t="s">
        <v>28</v>
      </c>
      <c r="L460" s="30" t="s">
        <v>28</v>
      </c>
      <c r="M460" s="30" t="s">
        <v>28</v>
      </c>
      <c r="N460" s="30" t="s">
        <v>28</v>
      </c>
      <c r="O460" s="30" t="s">
        <v>28</v>
      </c>
      <c r="P460" s="30" t="s">
        <v>28</v>
      </c>
      <c r="Q460" s="30" t="s">
        <v>28</v>
      </c>
      <c r="R460" s="30" t="s">
        <v>28</v>
      </c>
      <c r="S460" s="30" t="s">
        <v>28</v>
      </c>
    </row>
    <row r="461" spans="1:19" s="2" customFormat="1" x14ac:dyDescent="0.25">
      <c r="A461" s="35" t="s">
        <v>725</v>
      </c>
      <c r="B461" s="17" t="s">
        <v>726</v>
      </c>
      <c r="C461" s="12" t="s">
        <v>27</v>
      </c>
      <c r="D461" s="30" t="s">
        <v>28</v>
      </c>
      <c r="E461" s="30" t="s">
        <v>28</v>
      </c>
      <c r="F461" s="30" t="s">
        <v>28</v>
      </c>
      <c r="G461" s="30" t="s">
        <v>28</v>
      </c>
      <c r="H461" s="30" t="s">
        <v>28</v>
      </c>
      <c r="I461" s="30" t="s">
        <v>28</v>
      </c>
      <c r="J461" s="30" t="s">
        <v>28</v>
      </c>
      <c r="K461" s="30" t="s">
        <v>28</v>
      </c>
      <c r="L461" s="30" t="s">
        <v>28</v>
      </c>
      <c r="M461" s="30" t="s">
        <v>28</v>
      </c>
      <c r="N461" s="30" t="s">
        <v>28</v>
      </c>
      <c r="O461" s="30" t="s">
        <v>28</v>
      </c>
      <c r="P461" s="30" t="s">
        <v>28</v>
      </c>
      <c r="Q461" s="30" t="s">
        <v>28</v>
      </c>
      <c r="R461" s="30" t="s">
        <v>28</v>
      </c>
      <c r="S461" s="30" t="s">
        <v>28</v>
      </c>
    </row>
    <row r="462" spans="1:19" s="2" customFormat="1" x14ac:dyDescent="0.25">
      <c r="A462" s="35" t="s">
        <v>727</v>
      </c>
      <c r="B462" s="17" t="s">
        <v>728</v>
      </c>
      <c r="C462" s="12" t="s">
        <v>27</v>
      </c>
      <c r="D462" s="30" t="s">
        <v>28</v>
      </c>
      <c r="E462" s="30" t="s">
        <v>28</v>
      </c>
      <c r="F462" s="30" t="s">
        <v>28</v>
      </c>
      <c r="G462" s="30" t="s">
        <v>28</v>
      </c>
      <c r="H462" s="30" t="s">
        <v>28</v>
      </c>
      <c r="I462" s="30" t="s">
        <v>28</v>
      </c>
      <c r="J462" s="30" t="s">
        <v>28</v>
      </c>
      <c r="K462" s="30" t="s">
        <v>28</v>
      </c>
      <c r="L462" s="30" t="s">
        <v>28</v>
      </c>
      <c r="M462" s="30" t="s">
        <v>28</v>
      </c>
      <c r="N462" s="30" t="s">
        <v>28</v>
      </c>
      <c r="O462" s="30" t="s">
        <v>28</v>
      </c>
      <c r="P462" s="30" t="s">
        <v>28</v>
      </c>
      <c r="Q462" s="30" t="s">
        <v>28</v>
      </c>
      <c r="R462" s="30" t="s">
        <v>28</v>
      </c>
      <c r="S462" s="30" t="s">
        <v>28</v>
      </c>
    </row>
    <row r="463" spans="1:19" s="2" customFormat="1" ht="47.25" x14ac:dyDescent="0.25">
      <c r="A463" s="35" t="s">
        <v>144</v>
      </c>
      <c r="B463" s="18" t="s">
        <v>729</v>
      </c>
      <c r="C463" s="12" t="s">
        <v>27</v>
      </c>
      <c r="D463" s="30" t="s">
        <v>28</v>
      </c>
      <c r="E463" s="30" t="s">
        <v>28</v>
      </c>
      <c r="F463" s="30" t="s">
        <v>28</v>
      </c>
      <c r="G463" s="30" t="s">
        <v>28</v>
      </c>
      <c r="H463" s="30" t="s">
        <v>28</v>
      </c>
      <c r="I463" s="30" t="s">
        <v>28</v>
      </c>
      <c r="J463" s="30" t="s">
        <v>28</v>
      </c>
      <c r="K463" s="30" t="s">
        <v>28</v>
      </c>
      <c r="L463" s="30" t="s">
        <v>28</v>
      </c>
      <c r="M463" s="30" t="s">
        <v>28</v>
      </c>
      <c r="N463" s="30" t="s">
        <v>28</v>
      </c>
      <c r="O463" s="30" t="s">
        <v>28</v>
      </c>
      <c r="P463" s="30" t="s">
        <v>28</v>
      </c>
      <c r="Q463" s="30" t="s">
        <v>28</v>
      </c>
      <c r="R463" s="30" t="s">
        <v>28</v>
      </c>
      <c r="S463" s="30" t="s">
        <v>28</v>
      </c>
    </row>
  </sheetData>
  <mergeCells count="33">
    <mergeCell ref="A9:N9"/>
    <mergeCell ref="A10:N10"/>
    <mergeCell ref="A1:N2"/>
    <mergeCell ref="A4:N4"/>
    <mergeCell ref="A5:N5"/>
    <mergeCell ref="A6:N6"/>
    <mergeCell ref="A7:N7"/>
    <mergeCell ref="R377:S377"/>
    <mergeCell ref="A380:B380"/>
    <mergeCell ref="A325:S325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P377:Q377"/>
    <mergeCell ref="A172:S172"/>
    <mergeCell ref="A13:S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A17:S17"/>
  </mergeCells>
  <conditionalFormatting sqref="A14:S166 A172:S172 A167:F171 H167:S171 A173:F318 R173:S311 R318 R313:S317 R312 A319:S463">
    <cfRule type="containsBlanks" dxfId="25" priority="29">
      <formula>LEN(TRIM(A14))=0</formula>
    </cfRule>
    <cfRule type="containsErrors" dxfId="24" priority="30">
      <formula>ISERROR(A14)</formula>
    </cfRule>
  </conditionalFormatting>
  <conditionalFormatting sqref="G167:G168">
    <cfRule type="containsBlanks" dxfId="23" priority="27">
      <formula>LEN(TRIM(G167))=0</formula>
    </cfRule>
    <cfRule type="containsErrors" dxfId="22" priority="28">
      <formula>ISERROR(G167)</formula>
    </cfRule>
  </conditionalFormatting>
  <conditionalFormatting sqref="G169:G171">
    <cfRule type="containsBlanks" dxfId="21" priority="23">
      <formula>LEN(TRIM(G169))=0</formula>
    </cfRule>
    <cfRule type="containsErrors" dxfId="20" priority="24">
      <formula>ISERROR(G169)</formula>
    </cfRule>
  </conditionalFormatting>
  <conditionalFormatting sqref="G257:Q311 G313:Q318 H312 P312 N312 L312 J312 G173:Q247">
    <cfRule type="containsBlanks" dxfId="19" priority="19">
      <formula>LEN(TRIM(G173))=0</formula>
    </cfRule>
    <cfRule type="containsErrors" dxfId="18" priority="20">
      <formula>ISERROR(G173)</formula>
    </cfRule>
  </conditionalFormatting>
  <conditionalFormatting sqref="G248:Q256">
    <cfRule type="containsBlanks" dxfId="17" priority="17">
      <formula>LEN(TRIM(G248))=0</formula>
    </cfRule>
    <cfRule type="containsErrors" dxfId="16" priority="18">
      <formula>ISERROR(G248)</formula>
    </cfRule>
  </conditionalFormatting>
  <conditionalFormatting sqref="S318">
    <cfRule type="containsBlanks" dxfId="15" priority="15">
      <formula>LEN(TRIM(S318))=0</formula>
    </cfRule>
    <cfRule type="containsErrors" dxfId="14" priority="16">
      <formula>ISERROR(S318)</formula>
    </cfRule>
  </conditionalFormatting>
  <conditionalFormatting sqref="S312">
    <cfRule type="containsBlanks" dxfId="13" priority="13">
      <formula>LEN(TRIM(S312))=0</formula>
    </cfRule>
    <cfRule type="containsErrors" dxfId="12" priority="14">
      <formula>ISERROR(S312)</formula>
    </cfRule>
  </conditionalFormatting>
  <conditionalFormatting sqref="Q312">
    <cfRule type="containsBlanks" dxfId="11" priority="11">
      <formula>LEN(TRIM(Q312))=0</formula>
    </cfRule>
    <cfRule type="containsErrors" dxfId="10" priority="12">
      <formula>ISERROR(Q312)</formula>
    </cfRule>
  </conditionalFormatting>
  <conditionalFormatting sqref="O312">
    <cfRule type="containsBlanks" dxfId="9" priority="9">
      <formula>LEN(TRIM(O312))=0</formula>
    </cfRule>
    <cfRule type="containsErrors" dxfId="8" priority="10">
      <formula>ISERROR(O312)</formula>
    </cfRule>
  </conditionalFormatting>
  <conditionalFormatting sqref="M312">
    <cfRule type="containsBlanks" dxfId="7" priority="7">
      <formula>LEN(TRIM(M312))=0</formula>
    </cfRule>
    <cfRule type="containsErrors" dxfId="6" priority="8">
      <formula>ISERROR(M312)</formula>
    </cfRule>
  </conditionalFormatting>
  <conditionalFormatting sqref="K312">
    <cfRule type="containsBlanks" dxfId="5" priority="5">
      <formula>LEN(TRIM(K312))=0</formula>
    </cfRule>
    <cfRule type="containsErrors" dxfId="4" priority="6">
      <formula>ISERROR(K312)</formula>
    </cfRule>
  </conditionalFormatting>
  <conditionalFormatting sqref="I312">
    <cfRule type="containsBlanks" dxfId="3" priority="3">
      <formula>LEN(TRIM(I312))=0</formula>
    </cfRule>
    <cfRule type="containsErrors" dxfId="2" priority="4">
      <formula>ISERROR(I312)</formula>
    </cfRule>
  </conditionalFormatting>
  <conditionalFormatting sqref="G312">
    <cfRule type="containsBlanks" dxfId="1" priority="1">
      <formula>LEN(TRIM(G312))=0</formula>
    </cfRule>
    <cfRule type="containsErrors" dxfId="0" priority="2">
      <formula>ISERROR(G312)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2025-05-23T11:23:54Z</dcterms:modified>
</cp:coreProperties>
</file>