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360" windowWidth="15570" windowHeight="12030" tabRatio="812" activeTab="1"/>
  </bookViews>
  <sheets>
    <sheet name="01.10.2022" sheetId="5" r:id="rId1"/>
    <sheet name="без заголовка на 2л" sheetId="6" r:id="rId2"/>
  </sheets>
  <definedNames>
    <definedName name="_xlnm.Print_Titles" localSheetId="0">'01.10.2022'!$9:$12</definedName>
    <definedName name="_xlnm.Print_Area" localSheetId="0">'01.10.2022'!$A$1:$K$51</definedName>
    <definedName name="_xlnm.Print_Area" localSheetId="1">'без заголовка на 2л'!$A$1:$K$44</definedName>
  </definedNames>
  <calcPr calcId="145621"/>
</workbook>
</file>

<file path=xl/calcChain.xml><?xml version="1.0" encoding="utf-8"?>
<calcChain xmlns="http://schemas.openxmlformats.org/spreadsheetml/2006/main">
  <c r="G39" i="6" l="1"/>
  <c r="E39" i="6"/>
  <c r="I38" i="6"/>
  <c r="I37" i="6"/>
  <c r="I36" i="6"/>
  <c r="I35" i="6"/>
  <c r="I34" i="6"/>
  <c r="I33" i="6"/>
  <c r="I32" i="6"/>
  <c r="I31" i="6"/>
  <c r="F30" i="6"/>
  <c r="F39" i="6" s="1"/>
  <c r="D30" i="6"/>
  <c r="D39" i="6" s="1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39" i="6" l="1"/>
  <c r="F30" i="5" l="1"/>
  <c r="D30" i="5"/>
  <c r="G39" i="5" l="1"/>
  <c r="E39" i="5"/>
  <c r="F39" i="5"/>
  <c r="D39" i="5"/>
  <c r="I29" i="5"/>
  <c r="I31" i="5"/>
  <c r="I32" i="5"/>
  <c r="I33" i="5"/>
  <c r="I34" i="5"/>
  <c r="I35" i="5"/>
  <c r="I36" i="5"/>
  <c r="I37" i="5"/>
  <c r="I38" i="5"/>
  <c r="I39" i="5" l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3" i="5"/>
</calcChain>
</file>

<file path=xl/sharedStrings.xml><?xml version="1.0" encoding="utf-8"?>
<sst xmlns="http://schemas.openxmlformats.org/spreadsheetml/2006/main" count="166" uniqueCount="70">
  <si>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</si>
  <si>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</si>
  <si>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</si>
  <si>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</si>
  <si>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</si>
  <si>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 xml:space="preserve"> 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</si>
  <si>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</si>
  <si>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</si>
  <si>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</si>
  <si>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</si>
  <si>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</si>
  <si>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ИТОГО:</t>
  </si>
  <si>
    <t>Горшеченский муниципальный район</t>
  </si>
  <si>
    <t>Конышевский муниципальный район</t>
  </si>
  <si>
    <t>Курский муниципальный район</t>
  </si>
  <si>
    <t>Советский муниципальный район</t>
  </si>
  <si>
    <t>Ивановский сельсовет Солнцевского района</t>
  </si>
  <si>
    <t>Черемисиновский  муниципальный район</t>
  </si>
  <si>
    <t>город Курск</t>
  </si>
  <si>
    <t>Исполнение проекта</t>
  </si>
  <si>
    <t>Общая стоимость проекта, руб.</t>
  </si>
  <si>
    <t>Субсидия областного бюджета, руб.</t>
  </si>
  <si>
    <t>Исполнитель: Шереметьева М.Г.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</si>
  <si>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Комитет по культуре Курской области</t>
    </r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</si>
  <si>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</si>
  <si>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Капитальный ремонт здания МКО УДО «Горшеченская детская школа искусств"</t>
  </si>
  <si>
    <t>Капитальный ремонт Муниципального казенного учреждения культуры «Межпоселенческая библиотека Конышевского района» по адресу: Курская обл., Конышевский р-н, п. Конышевка, ул. 50 лет Советской власти, д.8</t>
  </si>
  <si>
    <t>Благоустройство территории МБОУ ДО "Детская школа искусств", расположенного по адресу: Курская область , Курский район, с.Рышково, ул.Школьная</t>
  </si>
  <si>
    <t>Капитальный ремонт кровли МКУК "Полянский СДК"</t>
  </si>
  <si>
    <t>Капитальный ремонт помещения МКУК "Медвенская детская библиотека", расположенная по адресу: Курская область, п. Медвенка, ул. Певнева, д. 1</t>
  </si>
  <si>
    <t xml:space="preserve">Благоустройство сквера у здания муниципального казенного учреждения культуры "Поныровский центр культуры и досуга", расположенного по адресу: Курская обл., Поныровский район, пгт. Поныри, ул. Ленина, дом № 12 </t>
  </si>
  <si>
    <t>Капитальный ремонт кровли и устройство санузла в Молодежном центре Муниципального казенного учреждения культуры "Поныровский центр культуры и досуга", расположенного по адресу: Курская область, Поныровский район, п. Поныри, ул. Октябрьская, д.98"</t>
  </si>
  <si>
    <t>Капитальный ремонт МКУК "Брусовской сельский Дом культуры" Поныровского района Курской области</t>
  </si>
  <si>
    <t>Капитальный ремонт кровли МКУК "Горяйновский сельский дом культуры" по адресу: Курская область Поныровского района с. Горяйново</t>
  </si>
  <si>
    <t>Капитальный ремонт фасада МКУК "Горяйновский сельский дом культуры" по адресу: Курская область Поныровского района с. Горяйново</t>
  </si>
  <si>
    <t>Капитальный ремонт кровли МКУК "Бобрышевский ЦСДК" Пристенского района Курской области</t>
  </si>
  <si>
    <t>Капитальный ремонт кровли здания МКУК "Межпоселенческая библиотека" Советского района Курской области</t>
  </si>
  <si>
    <t>Благоустройство прилегающей территории МКУК "Советский Дом народного творчества", расположенного по адресу: Курская область, Советский район, пос. Кшенский, ул. Пролетарская, д. 52 (II очередь)</t>
  </si>
  <si>
    <t>Капитальный ремон здания МКУК "Советский центр досуга и кино "Восток", расположенного по адресу: Курская область, Советский район, пос.Кшенский, ул.Ленина 9 (I очередь)</t>
  </si>
  <si>
    <t>Капитальный ремонт (замена крыши, окон, дверей) здания КУК "Ивановский ЦСДК, расположенного по адресу: Курская область, Солнцевский район, д. Ивановка, ул. Жукова, дом № 11</t>
  </si>
  <si>
    <t>Замена оконных блоков и дверей МКУК "Борковский ЦСДК" Суджанского района Курской области (капитальный ремонт)</t>
  </si>
  <si>
    <t>Капитальный ремонт кровли здания Хмелевского сельского дома культуры по адресу: Курская область, Фатежский район, с. Хмелевое</t>
  </si>
  <si>
    <t>Благоустройство территории МКУК "Хомутовский Дом народного творчества"</t>
  </si>
  <si>
    <t>Капитальный ремонт кровли и окон здания Центральная детская библиотека - филиал МКУК "Черемисиновская межпоселенческая библиотека"</t>
  </si>
  <si>
    <t>Ремонт фасада здания МБОУ ДО ДХШ № 1 им. В.М. Клыкова", расположенного по адресу: г. Курск, ул. Димитрова, здание, 75/1</t>
  </si>
  <si>
    <t>Ремонт санузла здания МБОУ ДО ДШИ № 2 им. И.П. Гринева, по адресу: к. Курск, ул. Станционная, д. 12</t>
  </si>
  <si>
    <t>Ремонт теплового узла и системы отопления здания МБОУ ДО "Детская школа искусств № 3" города Курска, расположенного по адресу: г. Курск, ул. Менделеева, д. 20</t>
  </si>
  <si>
    <t>Ремонт санузла в здании МБУК ЦД "Юность", по адресу: г. Курск, ул. Карла Маркса, д. 5</t>
  </si>
  <si>
    <t>Ремонт полов в помещениях МБУК ГКЦ "Лира", расположенного по адресу: г. Курск, ул. Менделеева, 59</t>
  </si>
  <si>
    <t>Ремонт мягкой кровли и козырька МБУК ЦД "Родина", расположенного по адресу г. Курск, ул. Менделеева, д.31</t>
  </si>
  <si>
    <t>Ремонт ограждения земельного участка МБОУ ДО ДШИ №7 по адресу: г.Курск, пр-т Энтузиастов, 3А</t>
  </si>
  <si>
    <t>Полянский сельсовет Курского района</t>
  </si>
  <si>
    <t>поселок Медвенка Медвенского района</t>
  </si>
  <si>
    <t>Поныровский муниципальный район</t>
  </si>
  <si>
    <t>Возовский сельсовет Поныровского района</t>
  </si>
  <si>
    <t>Горяйновский сельсовет Поныровского района</t>
  </si>
  <si>
    <t>Бобрышевский сельсовет Пристенского района</t>
  </si>
  <si>
    <t>Борковский сельсовет Суджанского района</t>
  </si>
  <si>
    <t>Молотычевский сельсовет Фатежского района</t>
  </si>
  <si>
    <t>Хомутовский муниципальный район</t>
  </si>
  <si>
    <t>о реализации проекта "Народный бюджет" в Курской области в 2022 году</t>
  </si>
  <si>
    <t>тел.: (4712) 52-10-67</t>
  </si>
  <si>
    <t>по состоянию на "01" октября 2022года</t>
  </si>
  <si>
    <t>Председатель комитета</t>
  </si>
  <si>
    <t>по культуре Курской области</t>
  </si>
  <si>
    <t>Заместитель председателя -  начальник управления экономического анализа, планирования и проектной деятельности</t>
  </si>
  <si>
    <t>____________________                     Ю.Н. Полетыкина</t>
  </si>
  <si>
    <t xml:space="preserve">                                            (подпись)</t>
  </si>
  <si>
    <t xml:space="preserve">                                                (подпись)</t>
  </si>
  <si>
    <t>____________________                         Е.С. Малыхина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</si>
</sst>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8" fillId="0" borderId="0"/>
    <xf numFmtId="4" fontId="12" fillId="0" borderId="3">
      <alignment horizontal="right" vertical="top" shrinkToFit="1"/>
    </xf>
  </cellStyleXfs>
  <cellXfs count="61"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3" applyNumberFormat="1" applyFont="1" applyFill="1" applyBorder="1" applyAlignment="1" applyProtection="1">
      <alignment horizontal="center" vertical="center" shrinkToFit="1"/>
      <protection locked="0"/>
    </xf>
    <xf numFmtId="9" fontId="11" fillId="0" borderId="1" xfId="1" quotePrefix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0" fontId="1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4" fontId="3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5" fillId="0" borderId="0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13" zoomScale="112" zoomScaleNormal="112" workbookViewId="0">
      <selection activeCell="L20" sqref="L20"/>
    </sheetView>
  </sheetViews>
  <sheetFormatPr defaultColWidth="9.140625" defaultRowHeight="11.25" x14ac:dyDescent="0.25"/>
  <cols>
    <col min="1" max="1" width="4.140625" style="1" customWidth="1"/>
    <col min="2" max="2" width="32.140625" style="1" customWidth="1"/>
    <col min="3" max="3" width="18" style="1" customWidth="1"/>
    <col min="4" max="4" width="13.42578125" style="1" customWidth="1"/>
    <col min="5" max="5" width="11.7109375" style="1" customWidth="1"/>
    <col min="6" max="6" width="13.7109375" style="1" customWidth="1"/>
    <col min="7" max="7" width="12.42578125" style="2" customWidth="1"/>
    <col min="8" max="8" width="10.42578125" style="1" customWidth="1"/>
    <col min="9" max="9" width="10.7109375" style="1" customWidth="1"/>
    <col min="10" max="10" width="12.85546875" style="1" customWidth="1"/>
    <col min="11" max="11" width="12.140625" style="1" customWidth="1"/>
    <col min="12" max="12" width="12.5703125" style="1" bestFit="1" customWidth="1"/>
    <col min="13" max="13" width="10" style="1" bestFit="1" customWidth="1"/>
    <col min="14" max="16384" width="9.140625" style="1"/>
  </cols>
  <sheetData>
    <row r="1" spans="1:15" ht="18.75" x14ac:dyDescent="0.25">
      <c r="A1" s="24"/>
      <c r="B1" s="44" t="s">
        <v>7</v>
      </c>
      <c r="C1" s="44"/>
      <c r="D1" s="44"/>
      <c r="E1" s="44"/>
      <c r="F1" s="44"/>
      <c r="G1" s="44"/>
      <c r="H1" s="44"/>
      <c r="I1" s="44"/>
      <c r="J1" s="44"/>
      <c r="K1" s="44"/>
    </row>
    <row r="2" spans="1:15" ht="19.5" customHeight="1" x14ac:dyDescent="0.25">
      <c r="A2" s="24"/>
      <c r="B2" s="44" t="s">
        <v>60</v>
      </c>
      <c r="C2" s="44"/>
      <c r="D2" s="44"/>
      <c r="E2" s="44"/>
      <c r="F2" s="44"/>
      <c r="G2" s="44"/>
      <c r="H2" s="44"/>
      <c r="I2" s="44"/>
      <c r="J2" s="44"/>
      <c r="K2" s="44"/>
    </row>
    <row r="3" spans="1:15" ht="21" customHeight="1" x14ac:dyDescent="0.25">
      <c r="A3" s="24"/>
      <c r="B3" s="44" t="s">
        <v>62</v>
      </c>
      <c r="C3" s="44"/>
      <c r="D3" s="44"/>
      <c r="E3" s="44"/>
      <c r="F3" s="44"/>
      <c r="G3" s="44"/>
      <c r="H3" s="44"/>
      <c r="I3" s="44"/>
      <c r="J3" s="44"/>
      <c r="K3" s="44"/>
    </row>
    <row r="4" spans="1:15" ht="18.7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5" ht="18.75" customHeight="1" x14ac:dyDescent="0.25">
      <c r="A5" s="23"/>
      <c r="B5" s="45" t="s">
        <v>23</v>
      </c>
      <c r="C5" s="45"/>
      <c r="D5" s="45"/>
      <c r="E5" s="45"/>
      <c r="F5" s="45"/>
      <c r="G5" s="45"/>
      <c r="H5" s="45"/>
      <c r="I5" s="45"/>
      <c r="J5" s="45"/>
      <c r="K5" s="45"/>
    </row>
    <row r="6" spans="1:15" ht="6" customHeight="1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19"/>
    </row>
    <row r="7" spans="1:15" ht="18.75" customHeight="1" x14ac:dyDescent="0.25">
      <c r="A7" s="23"/>
      <c r="B7" s="46" t="s">
        <v>24</v>
      </c>
      <c r="C7" s="46"/>
      <c r="D7" s="46"/>
      <c r="E7" s="46"/>
      <c r="F7" s="46"/>
      <c r="G7" s="46"/>
      <c r="H7" s="46"/>
      <c r="I7" s="46"/>
      <c r="J7" s="46"/>
      <c r="K7" s="46"/>
    </row>
    <row r="8" spans="1:15" ht="18.75" customHeight="1" x14ac:dyDescent="0.25">
      <c r="A8" s="8"/>
      <c r="B8" s="8"/>
      <c r="C8" s="8"/>
      <c r="D8" s="8"/>
      <c r="E8" s="8"/>
      <c r="F8" s="6"/>
      <c r="G8" s="6"/>
      <c r="H8" s="5"/>
      <c r="I8" s="5"/>
      <c r="J8" s="5"/>
      <c r="K8" s="5"/>
    </row>
    <row r="9" spans="1:15" ht="24.75" customHeight="1" x14ac:dyDescent="0.25">
      <c r="A9" s="49" t="s">
        <v>0</v>
      </c>
      <c r="B9" s="49" t="s">
        <v>2</v>
      </c>
      <c r="C9" s="50" t="s">
        <v>1</v>
      </c>
      <c r="D9" s="42" t="s">
        <v>19</v>
      </c>
      <c r="E9" s="42"/>
      <c r="F9" s="42"/>
      <c r="G9" s="42"/>
      <c r="H9" s="53" t="s">
        <v>8</v>
      </c>
      <c r="I9" s="53"/>
      <c r="J9" s="53"/>
      <c r="K9" s="53"/>
    </row>
    <row r="10" spans="1:15" ht="175.5" customHeight="1" x14ac:dyDescent="0.25">
      <c r="A10" s="49"/>
      <c r="B10" s="49"/>
      <c r="C10" s="51"/>
      <c r="D10" s="42" t="s">
        <v>20</v>
      </c>
      <c r="E10" s="42"/>
      <c r="F10" s="42" t="s">
        <v>21</v>
      </c>
      <c r="G10" s="42"/>
      <c r="H10" s="53" t="s">
        <v>9</v>
      </c>
      <c r="I10" s="54"/>
      <c r="J10" s="54" t="s">
        <v>10</v>
      </c>
      <c r="K10" s="54"/>
    </row>
    <row r="11" spans="1:15" ht="18.75" customHeight="1" x14ac:dyDescent="0.25">
      <c r="A11" s="49"/>
      <c r="B11" s="49"/>
      <c r="C11" s="52"/>
      <c r="D11" s="14" t="s">
        <v>3</v>
      </c>
      <c r="E11" s="14" t="s">
        <v>6</v>
      </c>
      <c r="F11" s="14" t="s">
        <v>3</v>
      </c>
      <c r="G11" s="14" t="s">
        <v>6</v>
      </c>
      <c r="H11" s="14" t="s">
        <v>3</v>
      </c>
      <c r="I11" s="14" t="s">
        <v>6</v>
      </c>
      <c r="J11" s="14" t="s">
        <v>3</v>
      </c>
      <c r="K11" s="14" t="s">
        <v>6</v>
      </c>
    </row>
    <row r="12" spans="1:15" ht="15" customHeight="1" x14ac:dyDescent="0.25">
      <c r="A12" s="16">
        <v>1</v>
      </c>
      <c r="B12" s="17">
        <v>2</v>
      </c>
      <c r="C12" s="26">
        <v>3</v>
      </c>
      <c r="D12" s="17">
        <v>4</v>
      </c>
      <c r="E12" s="26">
        <v>5</v>
      </c>
      <c r="F12" s="17">
        <v>6</v>
      </c>
      <c r="G12" s="26">
        <v>7</v>
      </c>
      <c r="H12" s="17">
        <v>8</v>
      </c>
      <c r="I12" s="26">
        <v>9</v>
      </c>
      <c r="J12" s="17">
        <v>10</v>
      </c>
      <c r="K12" s="26">
        <v>11</v>
      </c>
    </row>
    <row r="13" spans="1:15" s="3" customFormat="1" ht="24" x14ac:dyDescent="0.25">
      <c r="A13" s="18">
        <v>1</v>
      </c>
      <c r="B13" s="27" t="s">
        <v>25</v>
      </c>
      <c r="C13" s="31" t="s">
        <v>12</v>
      </c>
      <c r="D13" s="9">
        <v>3205470</v>
      </c>
      <c r="E13" s="9">
        <v>3205470</v>
      </c>
      <c r="F13" s="10">
        <v>1800000</v>
      </c>
      <c r="G13" s="9">
        <v>1800000</v>
      </c>
      <c r="H13" s="11">
        <v>1</v>
      </c>
      <c r="I13" s="12">
        <f>G13/F13</f>
        <v>1</v>
      </c>
      <c r="J13" s="15">
        <v>1.5900000000000001E-2</v>
      </c>
      <c r="K13" s="15">
        <v>1.5900000000000001E-2</v>
      </c>
      <c r="L13" s="30"/>
    </row>
    <row r="14" spans="1:15" s="3" customFormat="1" ht="84" x14ac:dyDescent="0.25">
      <c r="A14" s="18">
        <v>2</v>
      </c>
      <c r="B14" s="27" t="s">
        <v>26</v>
      </c>
      <c r="C14" s="31" t="s">
        <v>13</v>
      </c>
      <c r="D14" s="9">
        <v>2881490</v>
      </c>
      <c r="E14" s="9">
        <v>2828226.25</v>
      </c>
      <c r="F14" s="13">
        <v>1728894</v>
      </c>
      <c r="G14" s="9">
        <v>1696935.75</v>
      </c>
      <c r="H14" s="11">
        <v>1</v>
      </c>
      <c r="I14" s="12">
        <f t="shared" ref="I14:I38" si="0">G14/F14</f>
        <v>0.98151520567484185</v>
      </c>
      <c r="J14" s="15">
        <v>0.01</v>
      </c>
      <c r="K14" s="15">
        <v>0.01</v>
      </c>
      <c r="L14" s="30"/>
    </row>
    <row r="15" spans="1:15" s="3" customFormat="1" ht="60" x14ac:dyDescent="0.25">
      <c r="A15" s="18">
        <v>3</v>
      </c>
      <c r="B15" s="27" t="s">
        <v>27</v>
      </c>
      <c r="C15" s="31" t="s">
        <v>14</v>
      </c>
      <c r="D15" s="9">
        <v>2609637.6</v>
      </c>
      <c r="E15" s="9">
        <v>2609637</v>
      </c>
      <c r="F15" s="13">
        <v>1565782</v>
      </c>
      <c r="G15" s="9">
        <v>1565782</v>
      </c>
      <c r="H15" s="11">
        <v>1</v>
      </c>
      <c r="I15" s="12">
        <f t="shared" si="0"/>
        <v>1</v>
      </c>
      <c r="J15" s="15">
        <v>0.05</v>
      </c>
      <c r="K15" s="15">
        <v>0.05</v>
      </c>
      <c r="L15" s="30"/>
      <c r="M15" s="25"/>
      <c r="O15" s="3" t="s">
        <v>5</v>
      </c>
    </row>
    <row r="16" spans="1:15" s="3" customFormat="1" ht="24" x14ac:dyDescent="0.25">
      <c r="A16" s="18">
        <v>4</v>
      </c>
      <c r="B16" s="27" t="s">
        <v>28</v>
      </c>
      <c r="C16" s="32" t="s">
        <v>51</v>
      </c>
      <c r="D16" s="9">
        <v>1752950</v>
      </c>
      <c r="E16" s="9">
        <v>0</v>
      </c>
      <c r="F16" s="13">
        <v>1051770</v>
      </c>
      <c r="G16" s="9">
        <v>0</v>
      </c>
      <c r="H16" s="11">
        <v>1</v>
      </c>
      <c r="I16" s="12">
        <f t="shared" si="0"/>
        <v>0</v>
      </c>
      <c r="J16" s="15">
        <v>0.05</v>
      </c>
      <c r="K16" s="15">
        <v>0.05</v>
      </c>
      <c r="L16" s="30"/>
    </row>
    <row r="17" spans="1:13" s="3" customFormat="1" ht="48" x14ac:dyDescent="0.25">
      <c r="A17" s="18">
        <v>5</v>
      </c>
      <c r="B17" s="27" t="s">
        <v>29</v>
      </c>
      <c r="C17" s="31" t="s">
        <v>52</v>
      </c>
      <c r="D17" s="9">
        <v>2950090</v>
      </c>
      <c r="E17" s="9">
        <v>2950090</v>
      </c>
      <c r="F17" s="13">
        <v>1770054</v>
      </c>
      <c r="G17" s="9">
        <v>1770054</v>
      </c>
      <c r="H17" s="11">
        <v>1</v>
      </c>
      <c r="I17" s="12">
        <f t="shared" si="0"/>
        <v>1</v>
      </c>
      <c r="J17" s="15">
        <v>1.6E-2</v>
      </c>
      <c r="K17" s="15">
        <v>1.6E-2</v>
      </c>
      <c r="L17" s="30"/>
    </row>
    <row r="18" spans="1:13" s="3" customFormat="1" ht="84" x14ac:dyDescent="0.25">
      <c r="A18" s="18">
        <v>6</v>
      </c>
      <c r="B18" s="27" t="s">
        <v>30</v>
      </c>
      <c r="C18" s="31" t="s">
        <v>53</v>
      </c>
      <c r="D18" s="9">
        <v>2801720</v>
      </c>
      <c r="E18" s="9">
        <v>822902.54</v>
      </c>
      <c r="F18" s="13">
        <v>1681032</v>
      </c>
      <c r="G18" s="9">
        <v>0</v>
      </c>
      <c r="H18" s="11">
        <v>1</v>
      </c>
      <c r="I18" s="12">
        <f t="shared" si="0"/>
        <v>0</v>
      </c>
      <c r="J18" s="15">
        <v>2.12E-2</v>
      </c>
      <c r="K18" s="15">
        <v>2.12E-2</v>
      </c>
      <c r="L18" s="30"/>
    </row>
    <row r="19" spans="1:13" s="3" customFormat="1" ht="96" x14ac:dyDescent="0.25">
      <c r="A19" s="18">
        <v>7</v>
      </c>
      <c r="B19" s="27" t="s">
        <v>31</v>
      </c>
      <c r="C19" s="31" t="s">
        <v>53</v>
      </c>
      <c r="D19" s="9">
        <v>3927605</v>
      </c>
      <c r="E19" s="9">
        <v>3927605</v>
      </c>
      <c r="F19" s="13">
        <v>1800000</v>
      </c>
      <c r="G19" s="9">
        <v>1800000</v>
      </c>
      <c r="H19" s="11">
        <v>1</v>
      </c>
      <c r="I19" s="12">
        <f t="shared" si="0"/>
        <v>1</v>
      </c>
      <c r="J19" s="15">
        <v>2.12E-2</v>
      </c>
      <c r="K19" s="15">
        <v>2.12E-2</v>
      </c>
      <c r="L19" s="30"/>
    </row>
    <row r="20" spans="1:13" s="3" customFormat="1" ht="36" x14ac:dyDescent="0.25">
      <c r="A20" s="18">
        <v>8</v>
      </c>
      <c r="B20" s="28" t="s">
        <v>32</v>
      </c>
      <c r="C20" s="31" t="s">
        <v>54</v>
      </c>
      <c r="D20" s="9">
        <v>1949050</v>
      </c>
      <c r="E20" s="9">
        <v>0</v>
      </c>
      <c r="F20" s="13">
        <v>1169430</v>
      </c>
      <c r="G20" s="9">
        <v>0</v>
      </c>
      <c r="H20" s="11">
        <v>1</v>
      </c>
      <c r="I20" s="12">
        <f t="shared" si="0"/>
        <v>0</v>
      </c>
      <c r="J20" s="15">
        <v>0.02</v>
      </c>
      <c r="K20" s="15">
        <v>0.02</v>
      </c>
      <c r="L20" s="30"/>
    </row>
    <row r="21" spans="1:13" s="3" customFormat="1" ht="48" x14ac:dyDescent="0.25">
      <c r="A21" s="18">
        <v>9</v>
      </c>
      <c r="B21" s="27" t="s">
        <v>33</v>
      </c>
      <c r="C21" s="31" t="s">
        <v>55</v>
      </c>
      <c r="D21" s="9">
        <v>1812020</v>
      </c>
      <c r="E21" s="9">
        <v>1650684.9</v>
      </c>
      <c r="F21" s="13">
        <v>1087212</v>
      </c>
      <c r="G21" s="9">
        <v>990410.94</v>
      </c>
      <c r="H21" s="11">
        <v>1</v>
      </c>
      <c r="I21" s="12">
        <f t="shared" si="0"/>
        <v>0.91096395183276113</v>
      </c>
      <c r="J21" s="15">
        <v>0.04</v>
      </c>
      <c r="K21" s="15">
        <v>0.04</v>
      </c>
      <c r="L21" s="30"/>
    </row>
    <row r="22" spans="1:13" s="3" customFormat="1" ht="48" x14ac:dyDescent="0.25">
      <c r="A22" s="18">
        <v>10</v>
      </c>
      <c r="B22" s="27" t="s">
        <v>34</v>
      </c>
      <c r="C22" s="31" t="s">
        <v>55</v>
      </c>
      <c r="D22" s="9">
        <v>781950</v>
      </c>
      <c r="E22" s="9">
        <v>765890</v>
      </c>
      <c r="F22" s="13">
        <v>469170</v>
      </c>
      <c r="G22" s="9">
        <v>459534</v>
      </c>
      <c r="H22" s="11">
        <v>1</v>
      </c>
      <c r="I22" s="12">
        <f t="shared" si="0"/>
        <v>0.97946160240424585</v>
      </c>
      <c r="J22" s="15">
        <v>0.04</v>
      </c>
      <c r="K22" s="15">
        <v>0.04</v>
      </c>
      <c r="L22" s="30"/>
      <c r="M22" s="25"/>
    </row>
    <row r="23" spans="1:13" s="3" customFormat="1" ht="36" x14ac:dyDescent="0.25">
      <c r="A23" s="18">
        <v>11</v>
      </c>
      <c r="B23" s="28" t="s">
        <v>35</v>
      </c>
      <c r="C23" s="31" t="s">
        <v>56</v>
      </c>
      <c r="D23" s="9">
        <v>3219660</v>
      </c>
      <c r="E23" s="9">
        <v>2726325.59</v>
      </c>
      <c r="F23" s="13">
        <v>1200000</v>
      </c>
      <c r="G23" s="9">
        <v>1200000</v>
      </c>
      <c r="H23" s="11">
        <v>1</v>
      </c>
      <c r="I23" s="12">
        <f t="shared" si="0"/>
        <v>1</v>
      </c>
      <c r="J23" s="15">
        <v>0.1</v>
      </c>
      <c r="K23" s="15">
        <v>0.1</v>
      </c>
      <c r="L23" s="30"/>
    </row>
    <row r="24" spans="1:13" s="3" customFormat="1" ht="36" x14ac:dyDescent="0.25">
      <c r="A24" s="18">
        <v>12</v>
      </c>
      <c r="B24" s="27" t="s">
        <v>36</v>
      </c>
      <c r="C24" s="31" t="s">
        <v>15</v>
      </c>
      <c r="D24" s="9">
        <v>2991030</v>
      </c>
      <c r="E24" s="9">
        <v>2691927</v>
      </c>
      <c r="F24" s="13">
        <v>1794618</v>
      </c>
      <c r="G24" s="9">
        <v>1615156.2</v>
      </c>
      <c r="H24" s="11">
        <v>1</v>
      </c>
      <c r="I24" s="12">
        <f t="shared" si="0"/>
        <v>0.9</v>
      </c>
      <c r="J24" s="15">
        <v>3.56E-2</v>
      </c>
      <c r="K24" s="15">
        <v>3.56E-2</v>
      </c>
      <c r="L24" s="30"/>
    </row>
    <row r="25" spans="1:13" s="3" customFormat="1" ht="72" x14ac:dyDescent="0.25">
      <c r="A25" s="18">
        <v>13</v>
      </c>
      <c r="B25" s="27" t="s">
        <v>37</v>
      </c>
      <c r="C25" s="31" t="s">
        <v>15</v>
      </c>
      <c r="D25" s="9">
        <v>1442000</v>
      </c>
      <c r="E25" s="9">
        <v>1412188.75</v>
      </c>
      <c r="F25" s="13">
        <v>865200</v>
      </c>
      <c r="G25" s="9">
        <v>847313.25</v>
      </c>
      <c r="H25" s="11">
        <v>1</v>
      </c>
      <c r="I25" s="12">
        <f t="shared" si="0"/>
        <v>0.97932645631067961</v>
      </c>
      <c r="J25" s="15">
        <v>3.56E-2</v>
      </c>
      <c r="K25" s="15">
        <v>3.56E-2</v>
      </c>
      <c r="L25" s="30"/>
    </row>
    <row r="26" spans="1:13" s="3" customFormat="1" ht="60" x14ac:dyDescent="0.25">
      <c r="A26" s="18">
        <v>14</v>
      </c>
      <c r="B26" s="27" t="s">
        <v>38</v>
      </c>
      <c r="C26" s="31" t="s">
        <v>15</v>
      </c>
      <c r="D26" s="9">
        <v>3409710</v>
      </c>
      <c r="E26" s="9">
        <v>0</v>
      </c>
      <c r="F26" s="13">
        <v>1800000</v>
      </c>
      <c r="G26" s="9">
        <v>0</v>
      </c>
      <c r="H26" s="11">
        <v>1</v>
      </c>
      <c r="I26" s="12">
        <f t="shared" si="0"/>
        <v>0</v>
      </c>
      <c r="J26" s="15">
        <v>3.56E-2</v>
      </c>
      <c r="K26" s="15">
        <v>3.56E-2</v>
      </c>
      <c r="L26" s="30"/>
    </row>
    <row r="27" spans="1:13" s="4" customFormat="1" ht="60" x14ac:dyDescent="0.25">
      <c r="A27" s="18">
        <v>15</v>
      </c>
      <c r="B27" s="27" t="s">
        <v>39</v>
      </c>
      <c r="C27" s="31" t="s">
        <v>16</v>
      </c>
      <c r="D27" s="9">
        <v>1317130</v>
      </c>
      <c r="E27" s="9">
        <v>0</v>
      </c>
      <c r="F27" s="13">
        <v>790278</v>
      </c>
      <c r="G27" s="9">
        <v>0</v>
      </c>
      <c r="H27" s="11">
        <v>1</v>
      </c>
      <c r="I27" s="12">
        <f t="shared" si="0"/>
        <v>0</v>
      </c>
      <c r="J27" s="15">
        <v>0.16830000000000001</v>
      </c>
      <c r="K27" s="15">
        <v>0.16830000000000001</v>
      </c>
      <c r="L27" s="30"/>
    </row>
    <row r="28" spans="1:13" s="3" customFormat="1" ht="48" x14ac:dyDescent="0.25">
      <c r="A28" s="18">
        <v>16</v>
      </c>
      <c r="B28" s="27" t="s">
        <v>40</v>
      </c>
      <c r="C28" s="31" t="s">
        <v>57</v>
      </c>
      <c r="D28" s="9">
        <v>648230</v>
      </c>
      <c r="E28" s="9">
        <v>520419.56</v>
      </c>
      <c r="F28" s="13">
        <v>388938</v>
      </c>
      <c r="G28" s="9">
        <v>312251.73</v>
      </c>
      <c r="H28" s="11">
        <v>1</v>
      </c>
      <c r="I28" s="12">
        <f t="shared" si="0"/>
        <v>0.80283163383367007</v>
      </c>
      <c r="J28" s="15">
        <v>0.02</v>
      </c>
      <c r="K28" s="15">
        <v>0.02</v>
      </c>
      <c r="L28" s="30"/>
    </row>
    <row r="29" spans="1:13" s="3" customFormat="1" ht="48" x14ac:dyDescent="0.25">
      <c r="A29" s="18">
        <v>17</v>
      </c>
      <c r="B29" s="27" t="s">
        <v>41</v>
      </c>
      <c r="C29" s="33" t="s">
        <v>58</v>
      </c>
      <c r="D29" s="9">
        <v>2344880</v>
      </c>
      <c r="E29" s="9">
        <v>2344880</v>
      </c>
      <c r="F29" s="13">
        <v>1200000</v>
      </c>
      <c r="G29" s="9">
        <v>1200000</v>
      </c>
      <c r="H29" s="11">
        <v>1</v>
      </c>
      <c r="I29" s="12">
        <f t="shared" si="0"/>
        <v>1</v>
      </c>
      <c r="J29" s="15">
        <v>4.7E-2</v>
      </c>
      <c r="K29" s="15">
        <v>4.7E-2</v>
      </c>
      <c r="L29" s="30"/>
    </row>
    <row r="30" spans="1:13" s="3" customFormat="1" ht="36" x14ac:dyDescent="0.25">
      <c r="A30" s="18">
        <v>18</v>
      </c>
      <c r="B30" s="29" t="s">
        <v>42</v>
      </c>
      <c r="C30" s="31" t="s">
        <v>59</v>
      </c>
      <c r="D30" s="9">
        <f>5990640-5990640</f>
        <v>0</v>
      </c>
      <c r="E30" s="9">
        <v>0</v>
      </c>
      <c r="F30" s="13">
        <f>1800000-1800000</f>
        <v>0</v>
      </c>
      <c r="G30" s="9">
        <v>0</v>
      </c>
      <c r="H30" s="11">
        <v>0</v>
      </c>
      <c r="I30" s="12">
        <v>0</v>
      </c>
      <c r="J30" s="15">
        <v>0</v>
      </c>
      <c r="K30" s="15">
        <v>0</v>
      </c>
      <c r="L30" s="30"/>
    </row>
    <row r="31" spans="1:13" s="3" customFormat="1" ht="48" x14ac:dyDescent="0.25">
      <c r="A31" s="18">
        <v>19</v>
      </c>
      <c r="B31" s="28" t="s">
        <v>43</v>
      </c>
      <c r="C31" s="31" t="s">
        <v>17</v>
      </c>
      <c r="D31" s="9">
        <v>2710040</v>
      </c>
      <c r="E31" s="9">
        <v>2381636.2000000002</v>
      </c>
      <c r="F31" s="13">
        <v>1626024</v>
      </c>
      <c r="G31" s="9">
        <v>1428981</v>
      </c>
      <c r="H31" s="11">
        <v>1</v>
      </c>
      <c r="I31" s="12">
        <f t="shared" si="0"/>
        <v>0.87881913182093252</v>
      </c>
      <c r="J31" s="15">
        <v>1.2500000000000001E-2</v>
      </c>
      <c r="K31" s="15">
        <v>1.2500000000000001E-2</v>
      </c>
      <c r="L31" s="30"/>
    </row>
    <row r="32" spans="1:13" s="3" customFormat="1" ht="48" x14ac:dyDescent="0.25">
      <c r="A32" s="18">
        <v>20</v>
      </c>
      <c r="B32" s="27" t="s">
        <v>44</v>
      </c>
      <c r="C32" s="33" t="s">
        <v>18</v>
      </c>
      <c r="D32" s="9">
        <v>1958578</v>
      </c>
      <c r="E32" s="9">
        <v>1958578</v>
      </c>
      <c r="F32" s="13">
        <v>1175147</v>
      </c>
      <c r="G32" s="9">
        <v>1175147</v>
      </c>
      <c r="H32" s="11">
        <v>1</v>
      </c>
      <c r="I32" s="12">
        <f t="shared" si="0"/>
        <v>1</v>
      </c>
      <c r="J32" s="15">
        <v>2.5000000000000001E-2</v>
      </c>
      <c r="K32" s="15">
        <v>2.5000000000000001E-2</v>
      </c>
      <c r="L32" s="30"/>
    </row>
    <row r="33" spans="1:12" s="3" customFormat="1" ht="36" x14ac:dyDescent="0.25">
      <c r="A33" s="18">
        <v>21</v>
      </c>
      <c r="B33" s="27" t="s">
        <v>45</v>
      </c>
      <c r="C33" s="33" t="s">
        <v>18</v>
      </c>
      <c r="D33" s="9">
        <v>959761</v>
      </c>
      <c r="E33" s="9">
        <v>577023.21</v>
      </c>
      <c r="F33" s="13">
        <v>575857</v>
      </c>
      <c r="G33" s="9">
        <v>346213.93</v>
      </c>
      <c r="H33" s="11">
        <v>1</v>
      </c>
      <c r="I33" s="12">
        <f t="shared" si="0"/>
        <v>0.60121511069588451</v>
      </c>
      <c r="J33" s="15">
        <v>2.5000000000000001E-2</v>
      </c>
      <c r="K33" s="15">
        <v>2.5000000000000001E-2</v>
      </c>
      <c r="L33" s="30"/>
    </row>
    <row r="34" spans="1:12" s="3" customFormat="1" ht="60" x14ac:dyDescent="0.25">
      <c r="A34" s="18">
        <v>22</v>
      </c>
      <c r="B34" s="27" t="s">
        <v>46</v>
      </c>
      <c r="C34" s="33" t="s">
        <v>18</v>
      </c>
      <c r="D34" s="9">
        <v>3170459</v>
      </c>
      <c r="E34" s="9">
        <v>951137.7</v>
      </c>
      <c r="F34" s="13">
        <v>1800000</v>
      </c>
      <c r="G34" s="9">
        <v>540000</v>
      </c>
      <c r="H34" s="11">
        <v>1</v>
      </c>
      <c r="I34" s="12">
        <f t="shared" si="0"/>
        <v>0.3</v>
      </c>
      <c r="J34" s="15">
        <v>2.5000000000000001E-2</v>
      </c>
      <c r="K34" s="15">
        <v>2.5000000000000001E-2</v>
      </c>
      <c r="L34" s="30"/>
    </row>
    <row r="35" spans="1:12" s="3" customFormat="1" ht="36" x14ac:dyDescent="0.25">
      <c r="A35" s="18">
        <v>23</v>
      </c>
      <c r="B35" s="27" t="s">
        <v>47</v>
      </c>
      <c r="C35" s="33" t="s">
        <v>18</v>
      </c>
      <c r="D35" s="9">
        <v>827711</v>
      </c>
      <c r="E35" s="9">
        <v>827711</v>
      </c>
      <c r="F35" s="13">
        <v>496626</v>
      </c>
      <c r="G35" s="9">
        <v>496626</v>
      </c>
      <c r="H35" s="11">
        <v>1</v>
      </c>
      <c r="I35" s="12">
        <f t="shared" si="0"/>
        <v>1</v>
      </c>
      <c r="J35" s="15">
        <v>2.5000000000000001E-2</v>
      </c>
      <c r="K35" s="15">
        <v>2.5000000000000001E-2</v>
      </c>
      <c r="L35" s="30"/>
    </row>
    <row r="36" spans="1:12" s="3" customFormat="1" ht="36" x14ac:dyDescent="0.25">
      <c r="A36" s="18">
        <v>24</v>
      </c>
      <c r="B36" s="27" t="s">
        <v>48</v>
      </c>
      <c r="C36" s="33" t="s">
        <v>18</v>
      </c>
      <c r="D36" s="9">
        <v>2985764</v>
      </c>
      <c r="E36" s="9">
        <v>2985764</v>
      </c>
      <c r="F36" s="13">
        <v>1791458</v>
      </c>
      <c r="G36" s="9">
        <v>1791458</v>
      </c>
      <c r="H36" s="11">
        <v>1</v>
      </c>
      <c r="I36" s="12">
        <f t="shared" si="0"/>
        <v>1</v>
      </c>
      <c r="J36" s="15">
        <v>2.5000000000000001E-2</v>
      </c>
      <c r="K36" s="15">
        <v>2.5000000000000001E-2</v>
      </c>
      <c r="L36" s="30"/>
    </row>
    <row r="37" spans="1:12" s="3" customFormat="1" ht="36" x14ac:dyDescent="0.25">
      <c r="A37" s="18">
        <v>25</v>
      </c>
      <c r="B37" s="27" t="s">
        <v>49</v>
      </c>
      <c r="C37" s="33" t="s">
        <v>18</v>
      </c>
      <c r="D37" s="9">
        <v>1133983</v>
      </c>
      <c r="E37" s="9">
        <v>1133983</v>
      </c>
      <c r="F37" s="13">
        <v>680389</v>
      </c>
      <c r="G37" s="9">
        <v>680389</v>
      </c>
      <c r="H37" s="11">
        <v>1</v>
      </c>
      <c r="I37" s="12">
        <f t="shared" si="0"/>
        <v>1</v>
      </c>
      <c r="J37" s="15">
        <v>2.5000000000000001E-2</v>
      </c>
      <c r="K37" s="15">
        <v>2.5000000000000001E-2</v>
      </c>
      <c r="L37" s="30"/>
    </row>
    <row r="38" spans="1:12" s="3" customFormat="1" ht="36" x14ac:dyDescent="0.25">
      <c r="A38" s="18">
        <v>26</v>
      </c>
      <c r="B38" s="27" t="s">
        <v>50</v>
      </c>
      <c r="C38" s="33" t="s">
        <v>18</v>
      </c>
      <c r="D38" s="9">
        <v>1705992</v>
      </c>
      <c r="E38" s="9">
        <v>1398077</v>
      </c>
      <c r="F38" s="13">
        <v>1023595</v>
      </c>
      <c r="G38" s="9">
        <v>838846</v>
      </c>
      <c r="H38" s="11">
        <v>1</v>
      </c>
      <c r="I38" s="12">
        <f t="shared" si="0"/>
        <v>0.81950966935164782</v>
      </c>
      <c r="J38" s="15">
        <v>2.5000000000000001E-2</v>
      </c>
      <c r="K38" s="15">
        <v>2.5000000000000001E-2</v>
      </c>
      <c r="L38" s="30"/>
    </row>
    <row r="39" spans="1:12" ht="26.25" customHeight="1" x14ac:dyDescent="0.25">
      <c r="A39" s="48" t="s">
        <v>11</v>
      </c>
      <c r="B39" s="48"/>
      <c r="C39" s="48"/>
      <c r="D39" s="20">
        <f>SUM(D13:D38)</f>
        <v>55496910.600000001</v>
      </c>
      <c r="E39" s="20">
        <f>SUM(E13:E38)</f>
        <v>40670156.699999996</v>
      </c>
      <c r="F39" s="20">
        <f>SUM(F13:F38)</f>
        <v>31331474</v>
      </c>
      <c r="G39" s="20">
        <f>SUM(G13:G38)</f>
        <v>22555098.799999997</v>
      </c>
      <c r="H39" s="21">
        <v>1</v>
      </c>
      <c r="I39" s="22">
        <f>G39/F39</f>
        <v>0.71988629708260765</v>
      </c>
      <c r="J39" s="37" t="s">
        <v>4</v>
      </c>
      <c r="K39" s="37" t="s">
        <v>4</v>
      </c>
    </row>
    <row r="41" spans="1:12" ht="84" customHeight="1" x14ac:dyDescent="0.25">
      <c r="B41" s="55" t="s">
        <v>63</v>
      </c>
      <c r="C41" s="55"/>
      <c r="D41" s="40"/>
      <c r="E41" s="40"/>
      <c r="F41" s="40"/>
      <c r="G41" s="40"/>
      <c r="H41" s="40"/>
      <c r="I41" s="40"/>
    </row>
    <row r="42" spans="1:12" ht="20.25" customHeight="1" x14ac:dyDescent="0.25">
      <c r="B42" s="55" t="s">
        <v>64</v>
      </c>
      <c r="C42" s="55"/>
      <c r="D42" s="56" t="s">
        <v>66</v>
      </c>
      <c r="E42" s="56"/>
      <c r="F42" s="56"/>
      <c r="G42" s="56"/>
      <c r="H42" s="56"/>
      <c r="I42" s="56"/>
    </row>
    <row r="43" spans="1:12" ht="15" x14ac:dyDescent="0.25">
      <c r="B43" s="41"/>
      <c r="C43" s="41"/>
      <c r="D43" s="43" t="s">
        <v>67</v>
      </c>
      <c r="E43" s="43"/>
      <c r="F43" s="43"/>
      <c r="G43" s="43"/>
      <c r="H43" s="43"/>
      <c r="I43" s="43"/>
    </row>
    <row r="44" spans="1:12" ht="15" x14ac:dyDescent="0.25">
      <c r="B44" s="41"/>
      <c r="C44" s="41"/>
      <c r="D44" s="41"/>
      <c r="E44" s="41"/>
      <c r="F44" s="41"/>
      <c r="G44" s="41"/>
      <c r="H44" s="41"/>
      <c r="I44" s="41"/>
    </row>
    <row r="45" spans="1:12" ht="15" x14ac:dyDescent="0.25">
      <c r="B45" s="41"/>
      <c r="C45" s="41"/>
      <c r="D45" s="41"/>
      <c r="E45" s="41"/>
      <c r="F45" s="41"/>
      <c r="G45" s="41"/>
      <c r="H45" s="41"/>
      <c r="I45" s="41"/>
    </row>
    <row r="46" spans="1:12" ht="87" customHeight="1" x14ac:dyDescent="0.25">
      <c r="B46" s="57" t="s">
        <v>65</v>
      </c>
      <c r="C46" s="57"/>
      <c r="D46" s="56" t="s">
        <v>69</v>
      </c>
      <c r="E46" s="56"/>
      <c r="F46" s="56"/>
      <c r="G46" s="56"/>
      <c r="H46" s="56"/>
      <c r="I46" s="56"/>
    </row>
    <row r="47" spans="1:12" ht="15" x14ac:dyDescent="0.25">
      <c r="B47" s="41"/>
      <c r="C47" s="41"/>
      <c r="D47" s="43" t="s">
        <v>68</v>
      </c>
      <c r="E47" s="43"/>
      <c r="F47" s="43"/>
      <c r="G47" s="43"/>
      <c r="H47" s="43"/>
      <c r="I47" s="41"/>
    </row>
    <row r="50" spans="2:2" ht="132" customHeight="1" x14ac:dyDescent="0.2">
      <c r="B50" s="35" t="s">
        <v>22</v>
      </c>
    </row>
    <row r="51" spans="2:2" x14ac:dyDescent="0.25">
      <c r="B51" s="34" t="s">
        <v>61</v>
      </c>
    </row>
  </sheetData>
  <mergeCells count="23">
    <mergeCell ref="D10:E10"/>
    <mergeCell ref="B41:C41"/>
    <mergeCell ref="B42:C42"/>
    <mergeCell ref="D42:I42"/>
    <mergeCell ref="D46:I46"/>
    <mergeCell ref="D43:I43"/>
    <mergeCell ref="B46:C46"/>
    <mergeCell ref="D9:G9"/>
    <mergeCell ref="D47:H47"/>
    <mergeCell ref="B1:K1"/>
    <mergeCell ref="B2:K2"/>
    <mergeCell ref="B3:K3"/>
    <mergeCell ref="B5:K5"/>
    <mergeCell ref="B7:K7"/>
    <mergeCell ref="A4:K4"/>
    <mergeCell ref="A39:C39"/>
    <mergeCell ref="B9:B11"/>
    <mergeCell ref="A9:A11"/>
    <mergeCell ref="C9:C11"/>
    <mergeCell ref="H9:K9"/>
    <mergeCell ref="J10:K10"/>
    <mergeCell ref="H10:I10"/>
    <mergeCell ref="F10:G10"/>
  </mergeCells>
  <printOptions horizontalCentered="1" verticalCentered="1"/>
  <pageMargins left="0.59055118110236227" right="0.39370078740157483" top="0.78740157480314965" bottom="0.59055118110236227" header="0" footer="0"/>
  <pageSetup paperSize="9" scale="5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>
      <selection activeCell="E14" sqref="E14"/>
    </sheetView>
  </sheetViews>
  <sheetFormatPr defaultRowHeight="15" x14ac:dyDescent="0.25"/>
  <cols>
    <col min="1" max="1" width="4.140625" customWidth="1"/>
    <col min="2" max="2" width="32.140625" customWidth="1"/>
    <col min="3" max="3" width="18" customWidth="1"/>
    <col min="4" max="4" width="13.42578125" customWidth="1"/>
    <col min="5" max="5" width="11.7109375" customWidth="1"/>
    <col min="6" max="6" width="13.7109375" customWidth="1"/>
    <col min="7" max="7" width="12.42578125" customWidth="1"/>
    <col min="8" max="8" width="10.42578125" customWidth="1"/>
    <col min="9" max="9" width="10.7109375" customWidth="1"/>
    <col min="10" max="10" width="12.85546875" customWidth="1"/>
    <col min="11" max="11" width="12.140625" customWidth="1"/>
  </cols>
  <sheetData>
    <row r="1" spans="1:11" ht="18.75" x14ac:dyDescent="0.25">
      <c r="A1" s="24"/>
      <c r="B1" s="44" t="s">
        <v>7</v>
      </c>
      <c r="C1" s="44"/>
      <c r="D1" s="44"/>
      <c r="E1" s="44"/>
      <c r="F1" s="44"/>
      <c r="G1" s="44"/>
      <c r="H1" s="44"/>
      <c r="I1" s="44"/>
      <c r="J1" s="44"/>
      <c r="K1" s="44"/>
    </row>
    <row r="2" spans="1:11" ht="18.75" x14ac:dyDescent="0.25">
      <c r="A2" s="24"/>
      <c r="B2" s="44" t="s">
        <v>60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18.75" x14ac:dyDescent="0.25">
      <c r="A3" s="24"/>
      <c r="B3" s="44" t="s">
        <v>62</v>
      </c>
      <c r="C3" s="44"/>
      <c r="D3" s="44"/>
      <c r="E3" s="44"/>
      <c r="F3" s="44"/>
      <c r="G3" s="44"/>
      <c r="H3" s="44"/>
      <c r="I3" s="44"/>
      <c r="J3" s="44"/>
      <c r="K3" s="44"/>
    </row>
    <row r="4" spans="1:11" ht="18.75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8.75" x14ac:dyDescent="0.25">
      <c r="A5" s="23"/>
      <c r="B5" s="45" t="s">
        <v>23</v>
      </c>
      <c r="C5" s="45"/>
      <c r="D5" s="45"/>
      <c r="E5" s="45"/>
      <c r="F5" s="45"/>
      <c r="G5" s="45"/>
      <c r="H5" s="45"/>
      <c r="I5" s="45"/>
      <c r="J5" s="45"/>
      <c r="K5" s="45"/>
    </row>
    <row r="6" spans="1:11" ht="8.25" customHeight="1" x14ac:dyDescent="0.25">
      <c r="A6" s="7"/>
      <c r="B6" s="7"/>
      <c r="C6" s="7"/>
      <c r="D6" s="7"/>
      <c r="E6" s="7"/>
      <c r="F6" s="36"/>
      <c r="G6" s="36"/>
      <c r="H6" s="36"/>
      <c r="I6" s="36"/>
      <c r="J6" s="36"/>
      <c r="K6" s="36"/>
    </row>
    <row r="7" spans="1:11" ht="18.75" x14ac:dyDescent="0.25">
      <c r="A7" s="23"/>
      <c r="B7" s="46" t="s">
        <v>24</v>
      </c>
      <c r="C7" s="46"/>
      <c r="D7" s="46"/>
      <c r="E7" s="46"/>
      <c r="F7" s="46"/>
      <c r="G7" s="46"/>
      <c r="H7" s="46"/>
      <c r="I7" s="46"/>
      <c r="J7" s="46"/>
      <c r="K7" s="46"/>
    </row>
    <row r="9" spans="1:11" ht="33" customHeight="1" x14ac:dyDescent="0.25">
      <c r="A9" s="49" t="s">
        <v>0</v>
      </c>
      <c r="B9" s="49" t="s">
        <v>2</v>
      </c>
      <c r="C9" s="58" t="s">
        <v>1</v>
      </c>
      <c r="D9" s="42" t="s">
        <v>19</v>
      </c>
      <c r="E9" s="42"/>
      <c r="F9" s="42"/>
      <c r="G9" s="42"/>
      <c r="H9" s="53" t="s">
        <v>8</v>
      </c>
      <c r="I9" s="53"/>
      <c r="J9" s="53"/>
      <c r="K9" s="53"/>
    </row>
    <row r="10" spans="1:11" ht="188.25" customHeight="1" x14ac:dyDescent="0.25">
      <c r="A10" s="49"/>
      <c r="B10" s="49"/>
      <c r="C10" s="59"/>
      <c r="D10" s="42" t="s">
        <v>20</v>
      </c>
      <c r="E10" s="42"/>
      <c r="F10" s="42" t="s">
        <v>21</v>
      </c>
      <c r="G10" s="42"/>
      <c r="H10" s="53" t="s">
        <v>9</v>
      </c>
      <c r="I10" s="54"/>
      <c r="J10" s="54" t="s">
        <v>10</v>
      </c>
      <c r="K10" s="54"/>
    </row>
    <row r="11" spans="1:11" ht="20.25" customHeight="1" x14ac:dyDescent="0.25">
      <c r="A11" s="49"/>
      <c r="B11" s="49"/>
      <c r="C11" s="60"/>
      <c r="D11" s="39" t="s">
        <v>3</v>
      </c>
      <c r="E11" s="39" t="s">
        <v>6</v>
      </c>
      <c r="F11" s="39" t="s">
        <v>3</v>
      </c>
      <c r="G11" s="39" t="s">
        <v>6</v>
      </c>
      <c r="H11" s="39" t="s">
        <v>3</v>
      </c>
      <c r="I11" s="39" t="s">
        <v>6</v>
      </c>
      <c r="J11" s="39" t="s">
        <v>3</v>
      </c>
      <c r="K11" s="39" t="s">
        <v>6</v>
      </c>
    </row>
    <row r="12" spans="1:11" ht="20.25" customHeight="1" x14ac:dyDescent="0.25">
      <c r="A12" s="38">
        <v>1</v>
      </c>
      <c r="B12" s="17">
        <v>2</v>
      </c>
      <c r="C12" s="38">
        <v>3</v>
      </c>
      <c r="D12" s="17">
        <v>4</v>
      </c>
      <c r="E12" s="38">
        <v>5</v>
      </c>
      <c r="F12" s="17">
        <v>6</v>
      </c>
      <c r="G12" s="38">
        <v>7</v>
      </c>
      <c r="H12" s="17">
        <v>8</v>
      </c>
      <c r="I12" s="38">
        <v>9</v>
      </c>
      <c r="J12" s="17">
        <v>10</v>
      </c>
      <c r="K12" s="38">
        <v>11</v>
      </c>
    </row>
    <row r="13" spans="1:11" ht="24" x14ac:dyDescent="0.25">
      <c r="A13" s="18">
        <v>1</v>
      </c>
      <c r="B13" s="27" t="s">
        <v>25</v>
      </c>
      <c r="C13" s="31" t="s">
        <v>12</v>
      </c>
      <c r="D13" s="9">
        <v>3205470</v>
      </c>
      <c r="E13" s="9">
        <v>3205470</v>
      </c>
      <c r="F13" s="10">
        <v>1800000</v>
      </c>
      <c r="G13" s="9">
        <v>1800000</v>
      </c>
      <c r="H13" s="11">
        <v>1</v>
      </c>
      <c r="I13" s="12">
        <f>G13/F13</f>
        <v>1</v>
      </c>
      <c r="J13" s="15">
        <v>1.5900000000000001E-2</v>
      </c>
      <c r="K13" s="15">
        <v>1.5900000000000001E-2</v>
      </c>
    </row>
    <row r="14" spans="1:11" ht="84" x14ac:dyDescent="0.25">
      <c r="A14" s="18">
        <v>2</v>
      </c>
      <c r="B14" s="27" t="s">
        <v>26</v>
      </c>
      <c r="C14" s="31" t="s">
        <v>13</v>
      </c>
      <c r="D14" s="9">
        <v>2881490</v>
      </c>
      <c r="E14" s="9">
        <v>2828226.25</v>
      </c>
      <c r="F14" s="13">
        <v>1728894</v>
      </c>
      <c r="G14" s="9">
        <v>1696935.75</v>
      </c>
      <c r="H14" s="11">
        <v>1</v>
      </c>
      <c r="I14" s="12">
        <f t="shared" ref="I14:I38" si="0">G14/F14</f>
        <v>0.98151520567484185</v>
      </c>
      <c r="J14" s="15">
        <v>0.01</v>
      </c>
      <c r="K14" s="15">
        <v>0.01</v>
      </c>
    </row>
    <row r="15" spans="1:11" ht="60" x14ac:dyDescent="0.25">
      <c r="A15" s="18">
        <v>3</v>
      </c>
      <c r="B15" s="27" t="s">
        <v>27</v>
      </c>
      <c r="C15" s="31" t="s">
        <v>14</v>
      </c>
      <c r="D15" s="9">
        <v>2609637.6</v>
      </c>
      <c r="E15" s="9">
        <v>2609637</v>
      </c>
      <c r="F15" s="13">
        <v>1565782</v>
      </c>
      <c r="G15" s="9">
        <v>1565782</v>
      </c>
      <c r="H15" s="11">
        <v>1</v>
      </c>
      <c r="I15" s="12">
        <f t="shared" si="0"/>
        <v>1</v>
      </c>
      <c r="J15" s="15">
        <v>0.05</v>
      </c>
      <c r="K15" s="15">
        <v>0.05</v>
      </c>
    </row>
    <row r="16" spans="1:11" ht="24" x14ac:dyDescent="0.25">
      <c r="A16" s="18">
        <v>4</v>
      </c>
      <c r="B16" s="27" t="s">
        <v>28</v>
      </c>
      <c r="C16" s="32" t="s">
        <v>51</v>
      </c>
      <c r="D16" s="9">
        <v>1752950</v>
      </c>
      <c r="E16" s="9">
        <v>0</v>
      </c>
      <c r="F16" s="13">
        <v>1051770</v>
      </c>
      <c r="G16" s="9">
        <v>0</v>
      </c>
      <c r="H16" s="11">
        <v>1</v>
      </c>
      <c r="I16" s="12">
        <f t="shared" si="0"/>
        <v>0</v>
      </c>
      <c r="J16" s="15">
        <v>0.05</v>
      </c>
      <c r="K16" s="15">
        <v>0.05</v>
      </c>
    </row>
    <row r="17" spans="1:11" ht="48" x14ac:dyDescent="0.25">
      <c r="A17" s="18">
        <v>5</v>
      </c>
      <c r="B17" s="27" t="s">
        <v>29</v>
      </c>
      <c r="C17" s="31" t="s">
        <v>52</v>
      </c>
      <c r="D17" s="9">
        <v>2950090</v>
      </c>
      <c r="E17" s="9">
        <v>2950090</v>
      </c>
      <c r="F17" s="13">
        <v>1770054</v>
      </c>
      <c r="G17" s="9">
        <v>1770054</v>
      </c>
      <c r="H17" s="11">
        <v>1</v>
      </c>
      <c r="I17" s="12">
        <f t="shared" si="0"/>
        <v>1</v>
      </c>
      <c r="J17" s="15">
        <v>1.6E-2</v>
      </c>
      <c r="K17" s="15">
        <v>1.6E-2</v>
      </c>
    </row>
    <row r="18" spans="1:11" ht="84" x14ac:dyDescent="0.25">
      <c r="A18" s="18">
        <v>6</v>
      </c>
      <c r="B18" s="27" t="s">
        <v>30</v>
      </c>
      <c r="C18" s="31" t="s">
        <v>53</v>
      </c>
      <c r="D18" s="9">
        <v>2801720</v>
      </c>
      <c r="E18" s="9">
        <v>822902.54</v>
      </c>
      <c r="F18" s="13">
        <v>1681032</v>
      </c>
      <c r="G18" s="9">
        <v>0</v>
      </c>
      <c r="H18" s="11">
        <v>1</v>
      </c>
      <c r="I18" s="12">
        <f t="shared" si="0"/>
        <v>0</v>
      </c>
      <c r="J18" s="15">
        <v>2.12E-2</v>
      </c>
      <c r="K18" s="15">
        <v>2.12E-2</v>
      </c>
    </row>
    <row r="19" spans="1:11" ht="96" x14ac:dyDescent="0.25">
      <c r="A19" s="18">
        <v>7</v>
      </c>
      <c r="B19" s="27" t="s">
        <v>31</v>
      </c>
      <c r="C19" s="31" t="s">
        <v>53</v>
      </c>
      <c r="D19" s="9">
        <v>3927605</v>
      </c>
      <c r="E19" s="9">
        <v>3927605</v>
      </c>
      <c r="F19" s="13">
        <v>1800000</v>
      </c>
      <c r="G19" s="9">
        <v>1800000</v>
      </c>
      <c r="H19" s="11">
        <v>1</v>
      </c>
      <c r="I19" s="12">
        <f t="shared" si="0"/>
        <v>1</v>
      </c>
      <c r="J19" s="15">
        <v>2.12E-2</v>
      </c>
      <c r="K19" s="15">
        <v>2.12E-2</v>
      </c>
    </row>
    <row r="20" spans="1:11" ht="36" x14ac:dyDescent="0.25">
      <c r="A20" s="18">
        <v>8</v>
      </c>
      <c r="B20" s="28" t="s">
        <v>32</v>
      </c>
      <c r="C20" s="31" t="s">
        <v>54</v>
      </c>
      <c r="D20" s="9">
        <v>1949050</v>
      </c>
      <c r="E20" s="9">
        <v>0</v>
      </c>
      <c r="F20" s="13">
        <v>1169430</v>
      </c>
      <c r="G20" s="9">
        <v>0</v>
      </c>
      <c r="H20" s="11">
        <v>1</v>
      </c>
      <c r="I20" s="12">
        <f t="shared" si="0"/>
        <v>0</v>
      </c>
      <c r="J20" s="15">
        <v>0.02</v>
      </c>
      <c r="K20" s="15">
        <v>0.02</v>
      </c>
    </row>
    <row r="21" spans="1:11" ht="48" x14ac:dyDescent="0.25">
      <c r="A21" s="18">
        <v>9</v>
      </c>
      <c r="B21" s="27" t="s">
        <v>33</v>
      </c>
      <c r="C21" s="31" t="s">
        <v>55</v>
      </c>
      <c r="D21" s="9">
        <v>1812020</v>
      </c>
      <c r="E21" s="9">
        <v>1650684.9</v>
      </c>
      <c r="F21" s="13">
        <v>1087212</v>
      </c>
      <c r="G21" s="9">
        <v>990410.94</v>
      </c>
      <c r="H21" s="11">
        <v>1</v>
      </c>
      <c r="I21" s="12">
        <f t="shared" si="0"/>
        <v>0.91096395183276113</v>
      </c>
      <c r="J21" s="15">
        <v>0.04</v>
      </c>
      <c r="K21" s="15">
        <v>0.04</v>
      </c>
    </row>
    <row r="22" spans="1:11" ht="48" x14ac:dyDescent="0.25">
      <c r="A22" s="18">
        <v>10</v>
      </c>
      <c r="B22" s="27" t="s">
        <v>34</v>
      </c>
      <c r="C22" s="31" t="s">
        <v>55</v>
      </c>
      <c r="D22" s="9">
        <v>781950</v>
      </c>
      <c r="E22" s="9">
        <v>765890</v>
      </c>
      <c r="F22" s="13">
        <v>469170</v>
      </c>
      <c r="G22" s="9">
        <v>459534</v>
      </c>
      <c r="H22" s="11">
        <v>1</v>
      </c>
      <c r="I22" s="12">
        <f t="shared" si="0"/>
        <v>0.97946160240424585</v>
      </c>
      <c r="J22" s="15">
        <v>0.04</v>
      </c>
      <c r="K22" s="15">
        <v>0.04</v>
      </c>
    </row>
    <row r="23" spans="1:11" ht="36" x14ac:dyDescent="0.25">
      <c r="A23" s="18">
        <v>11</v>
      </c>
      <c r="B23" s="28" t="s">
        <v>35</v>
      </c>
      <c r="C23" s="31" t="s">
        <v>56</v>
      </c>
      <c r="D23" s="9">
        <v>3219660</v>
      </c>
      <c r="E23" s="9">
        <v>2726325.59</v>
      </c>
      <c r="F23" s="13">
        <v>1200000</v>
      </c>
      <c r="G23" s="9">
        <v>1200000</v>
      </c>
      <c r="H23" s="11">
        <v>1</v>
      </c>
      <c r="I23" s="12">
        <f t="shared" si="0"/>
        <v>1</v>
      </c>
      <c r="J23" s="15">
        <v>0.1</v>
      </c>
      <c r="K23" s="15">
        <v>0.1</v>
      </c>
    </row>
    <row r="24" spans="1:11" ht="36" x14ac:dyDescent="0.25">
      <c r="A24" s="18">
        <v>12</v>
      </c>
      <c r="B24" s="27" t="s">
        <v>36</v>
      </c>
      <c r="C24" s="31" t="s">
        <v>15</v>
      </c>
      <c r="D24" s="9">
        <v>2991030</v>
      </c>
      <c r="E24" s="9">
        <v>2691927</v>
      </c>
      <c r="F24" s="13">
        <v>1794618</v>
      </c>
      <c r="G24" s="9">
        <v>1615156.2</v>
      </c>
      <c r="H24" s="11">
        <v>1</v>
      </c>
      <c r="I24" s="12">
        <f t="shared" si="0"/>
        <v>0.9</v>
      </c>
      <c r="J24" s="15">
        <v>3.56E-2</v>
      </c>
      <c r="K24" s="15">
        <v>3.56E-2</v>
      </c>
    </row>
    <row r="25" spans="1:11" ht="72" x14ac:dyDescent="0.25">
      <c r="A25" s="18">
        <v>13</v>
      </c>
      <c r="B25" s="27" t="s">
        <v>37</v>
      </c>
      <c r="C25" s="31" t="s">
        <v>15</v>
      </c>
      <c r="D25" s="9">
        <v>1442000</v>
      </c>
      <c r="E25" s="9">
        <v>1412188.75</v>
      </c>
      <c r="F25" s="13">
        <v>865200</v>
      </c>
      <c r="G25" s="9">
        <v>847313.25</v>
      </c>
      <c r="H25" s="11">
        <v>1</v>
      </c>
      <c r="I25" s="12">
        <f t="shared" si="0"/>
        <v>0.97932645631067961</v>
      </c>
      <c r="J25" s="15">
        <v>3.56E-2</v>
      </c>
      <c r="K25" s="15">
        <v>3.56E-2</v>
      </c>
    </row>
    <row r="26" spans="1:11" ht="60" x14ac:dyDescent="0.25">
      <c r="A26" s="18">
        <v>14</v>
      </c>
      <c r="B26" s="27" t="s">
        <v>38</v>
      </c>
      <c r="C26" s="31" t="s">
        <v>15</v>
      </c>
      <c r="D26" s="9">
        <v>3409710</v>
      </c>
      <c r="E26" s="9">
        <v>0</v>
      </c>
      <c r="F26" s="13">
        <v>1800000</v>
      </c>
      <c r="G26" s="9">
        <v>0</v>
      </c>
      <c r="H26" s="11">
        <v>1</v>
      </c>
      <c r="I26" s="12">
        <f t="shared" si="0"/>
        <v>0</v>
      </c>
      <c r="J26" s="15">
        <v>3.56E-2</v>
      </c>
      <c r="K26" s="15">
        <v>3.56E-2</v>
      </c>
    </row>
    <row r="27" spans="1:11" ht="60" x14ac:dyDescent="0.25">
      <c r="A27" s="18">
        <v>15</v>
      </c>
      <c r="B27" s="27" t="s">
        <v>39</v>
      </c>
      <c r="C27" s="31" t="s">
        <v>16</v>
      </c>
      <c r="D27" s="9">
        <v>1317130</v>
      </c>
      <c r="E27" s="9">
        <v>0</v>
      </c>
      <c r="F27" s="13">
        <v>790278</v>
      </c>
      <c r="G27" s="9">
        <v>0</v>
      </c>
      <c r="H27" s="11">
        <v>1</v>
      </c>
      <c r="I27" s="12">
        <f t="shared" si="0"/>
        <v>0</v>
      </c>
      <c r="J27" s="15">
        <v>0.16830000000000001</v>
      </c>
      <c r="K27" s="15">
        <v>0.16830000000000001</v>
      </c>
    </row>
    <row r="28" spans="1:11" ht="48" x14ac:dyDescent="0.25">
      <c r="A28" s="18">
        <v>16</v>
      </c>
      <c r="B28" s="27" t="s">
        <v>40</v>
      </c>
      <c r="C28" s="31" t="s">
        <v>57</v>
      </c>
      <c r="D28" s="9">
        <v>648230</v>
      </c>
      <c r="E28" s="9">
        <v>520419.56</v>
      </c>
      <c r="F28" s="13">
        <v>388938</v>
      </c>
      <c r="G28" s="9">
        <v>312251.73</v>
      </c>
      <c r="H28" s="11">
        <v>1</v>
      </c>
      <c r="I28" s="12">
        <f t="shared" si="0"/>
        <v>0.80283163383367007</v>
      </c>
      <c r="J28" s="15">
        <v>0.02</v>
      </c>
      <c r="K28" s="15">
        <v>0.02</v>
      </c>
    </row>
    <row r="29" spans="1:11" ht="48" x14ac:dyDescent="0.25">
      <c r="A29" s="18">
        <v>17</v>
      </c>
      <c r="B29" s="27" t="s">
        <v>41</v>
      </c>
      <c r="C29" s="33" t="s">
        <v>58</v>
      </c>
      <c r="D29" s="9">
        <v>2344880</v>
      </c>
      <c r="E29" s="9">
        <v>2344880</v>
      </c>
      <c r="F29" s="13">
        <v>1200000</v>
      </c>
      <c r="G29" s="9">
        <v>1200000</v>
      </c>
      <c r="H29" s="11">
        <v>1</v>
      </c>
      <c r="I29" s="12">
        <f t="shared" si="0"/>
        <v>1</v>
      </c>
      <c r="J29" s="15">
        <v>4.7E-2</v>
      </c>
      <c r="K29" s="15">
        <v>4.7E-2</v>
      </c>
    </row>
    <row r="30" spans="1:11" ht="36" x14ac:dyDescent="0.25">
      <c r="A30" s="18">
        <v>18</v>
      </c>
      <c r="B30" s="29" t="s">
        <v>42</v>
      </c>
      <c r="C30" s="31" t="s">
        <v>59</v>
      </c>
      <c r="D30" s="9">
        <f>5990640-5990640</f>
        <v>0</v>
      </c>
      <c r="E30" s="9">
        <v>0</v>
      </c>
      <c r="F30" s="13">
        <f>1800000-1800000</f>
        <v>0</v>
      </c>
      <c r="G30" s="9">
        <v>0</v>
      </c>
      <c r="H30" s="11">
        <v>0</v>
      </c>
      <c r="I30" s="12">
        <v>0</v>
      </c>
      <c r="J30" s="15">
        <v>0</v>
      </c>
      <c r="K30" s="15">
        <v>0</v>
      </c>
    </row>
    <row r="31" spans="1:11" ht="48" x14ac:dyDescent="0.25">
      <c r="A31" s="18">
        <v>19</v>
      </c>
      <c r="B31" s="28" t="s">
        <v>43</v>
      </c>
      <c r="C31" s="31" t="s">
        <v>17</v>
      </c>
      <c r="D31" s="9">
        <v>2710040</v>
      </c>
      <c r="E31" s="9">
        <v>2381636.2000000002</v>
      </c>
      <c r="F31" s="13">
        <v>1626024</v>
      </c>
      <c r="G31" s="9">
        <v>1428981</v>
      </c>
      <c r="H31" s="11">
        <v>1</v>
      </c>
      <c r="I31" s="12">
        <f t="shared" si="0"/>
        <v>0.87881913182093252</v>
      </c>
      <c r="J31" s="15">
        <v>1.2500000000000001E-2</v>
      </c>
      <c r="K31" s="15">
        <v>1.2500000000000001E-2</v>
      </c>
    </row>
    <row r="32" spans="1:11" ht="48" x14ac:dyDescent="0.25">
      <c r="A32" s="18">
        <v>20</v>
      </c>
      <c r="B32" s="27" t="s">
        <v>44</v>
      </c>
      <c r="C32" s="33" t="s">
        <v>18</v>
      </c>
      <c r="D32" s="9">
        <v>1958578</v>
      </c>
      <c r="E32" s="9">
        <v>1958578</v>
      </c>
      <c r="F32" s="13">
        <v>1175147</v>
      </c>
      <c r="G32" s="9">
        <v>1175147</v>
      </c>
      <c r="H32" s="11">
        <v>1</v>
      </c>
      <c r="I32" s="12">
        <f t="shared" si="0"/>
        <v>1</v>
      </c>
      <c r="J32" s="15">
        <v>2.5000000000000001E-2</v>
      </c>
      <c r="K32" s="15">
        <v>2.5000000000000001E-2</v>
      </c>
    </row>
    <row r="33" spans="1:11" ht="36" x14ac:dyDescent="0.25">
      <c r="A33" s="18">
        <v>21</v>
      </c>
      <c r="B33" s="27" t="s">
        <v>45</v>
      </c>
      <c r="C33" s="33" t="s">
        <v>18</v>
      </c>
      <c r="D33" s="9">
        <v>959761</v>
      </c>
      <c r="E33" s="9">
        <v>577023.21</v>
      </c>
      <c r="F33" s="13">
        <v>575857</v>
      </c>
      <c r="G33" s="9">
        <v>346213.93</v>
      </c>
      <c r="H33" s="11">
        <v>1</v>
      </c>
      <c r="I33" s="12">
        <f t="shared" si="0"/>
        <v>0.60121511069588451</v>
      </c>
      <c r="J33" s="15">
        <v>2.5000000000000001E-2</v>
      </c>
      <c r="K33" s="15">
        <v>2.5000000000000001E-2</v>
      </c>
    </row>
    <row r="34" spans="1:11" ht="60" x14ac:dyDescent="0.25">
      <c r="A34" s="18">
        <v>22</v>
      </c>
      <c r="B34" s="27" t="s">
        <v>46</v>
      </c>
      <c r="C34" s="33" t="s">
        <v>18</v>
      </c>
      <c r="D34" s="9">
        <v>3170459</v>
      </c>
      <c r="E34" s="9">
        <v>951137.7</v>
      </c>
      <c r="F34" s="13">
        <v>1800000</v>
      </c>
      <c r="G34" s="9">
        <v>540000</v>
      </c>
      <c r="H34" s="11">
        <v>1</v>
      </c>
      <c r="I34" s="12">
        <f t="shared" si="0"/>
        <v>0.3</v>
      </c>
      <c r="J34" s="15">
        <v>2.5000000000000001E-2</v>
      </c>
      <c r="K34" s="15">
        <v>2.5000000000000001E-2</v>
      </c>
    </row>
    <row r="35" spans="1:11" ht="36" x14ac:dyDescent="0.25">
      <c r="A35" s="18">
        <v>23</v>
      </c>
      <c r="B35" s="27" t="s">
        <v>47</v>
      </c>
      <c r="C35" s="33" t="s">
        <v>18</v>
      </c>
      <c r="D35" s="9">
        <v>827711</v>
      </c>
      <c r="E35" s="9">
        <v>827711</v>
      </c>
      <c r="F35" s="13">
        <v>496626</v>
      </c>
      <c r="G35" s="9">
        <v>496626</v>
      </c>
      <c r="H35" s="11">
        <v>1</v>
      </c>
      <c r="I35" s="12">
        <f t="shared" si="0"/>
        <v>1</v>
      </c>
      <c r="J35" s="15">
        <v>2.5000000000000001E-2</v>
      </c>
      <c r="K35" s="15">
        <v>2.5000000000000001E-2</v>
      </c>
    </row>
    <row r="36" spans="1:11" ht="36" x14ac:dyDescent="0.25">
      <c r="A36" s="18">
        <v>24</v>
      </c>
      <c r="B36" s="27" t="s">
        <v>48</v>
      </c>
      <c r="C36" s="33" t="s">
        <v>18</v>
      </c>
      <c r="D36" s="9">
        <v>2985764</v>
      </c>
      <c r="E36" s="9">
        <v>2985764</v>
      </c>
      <c r="F36" s="13">
        <v>1791458</v>
      </c>
      <c r="G36" s="9">
        <v>1791458</v>
      </c>
      <c r="H36" s="11">
        <v>1</v>
      </c>
      <c r="I36" s="12">
        <f t="shared" si="0"/>
        <v>1</v>
      </c>
      <c r="J36" s="15">
        <v>2.5000000000000001E-2</v>
      </c>
      <c r="K36" s="15">
        <v>2.5000000000000001E-2</v>
      </c>
    </row>
    <row r="37" spans="1:11" ht="36" x14ac:dyDescent="0.25">
      <c r="A37" s="18">
        <v>25</v>
      </c>
      <c r="B37" s="27" t="s">
        <v>49</v>
      </c>
      <c r="C37" s="33" t="s">
        <v>18</v>
      </c>
      <c r="D37" s="9">
        <v>1133983</v>
      </c>
      <c r="E37" s="9">
        <v>1133983</v>
      </c>
      <c r="F37" s="13">
        <v>680389</v>
      </c>
      <c r="G37" s="9">
        <v>680389</v>
      </c>
      <c r="H37" s="11">
        <v>1</v>
      </c>
      <c r="I37" s="12">
        <f t="shared" si="0"/>
        <v>1</v>
      </c>
      <c r="J37" s="15">
        <v>2.5000000000000001E-2</v>
      </c>
      <c r="K37" s="15">
        <v>2.5000000000000001E-2</v>
      </c>
    </row>
    <row r="38" spans="1:11" ht="36" x14ac:dyDescent="0.25">
      <c r="A38" s="18">
        <v>26</v>
      </c>
      <c r="B38" s="27" t="s">
        <v>50</v>
      </c>
      <c r="C38" s="33" t="s">
        <v>18</v>
      </c>
      <c r="D38" s="9">
        <v>1705992</v>
      </c>
      <c r="E38" s="9">
        <v>1398077</v>
      </c>
      <c r="F38" s="13">
        <v>1023595</v>
      </c>
      <c r="G38" s="9">
        <v>838846</v>
      </c>
      <c r="H38" s="11">
        <v>1</v>
      </c>
      <c r="I38" s="12">
        <f t="shared" si="0"/>
        <v>0.81950966935164782</v>
      </c>
      <c r="J38" s="15">
        <v>2.5000000000000001E-2</v>
      </c>
      <c r="K38" s="15">
        <v>2.5000000000000001E-2</v>
      </c>
    </row>
    <row r="39" spans="1:11" ht="24.75" customHeight="1" x14ac:dyDescent="0.25">
      <c r="A39" s="48" t="s">
        <v>11</v>
      </c>
      <c r="B39" s="48"/>
      <c r="C39" s="48"/>
      <c r="D39" s="20">
        <f>SUM(D13:D38)</f>
        <v>55496910.600000001</v>
      </c>
      <c r="E39" s="20">
        <f>SUM(E13:E38)</f>
        <v>40670156.699999996</v>
      </c>
      <c r="F39" s="20">
        <f>SUM(F13:F38)</f>
        <v>31331474</v>
      </c>
      <c r="G39" s="20">
        <f>SUM(G13:G38)</f>
        <v>22555098.799999997</v>
      </c>
      <c r="H39" s="21">
        <v>1</v>
      </c>
      <c r="I39" s="22">
        <f>G39/F39</f>
        <v>0.71988629708260765</v>
      </c>
      <c r="J39" s="37" t="s">
        <v>4</v>
      </c>
      <c r="K39" s="37" t="s">
        <v>4</v>
      </c>
    </row>
    <row r="41" spans="1:11" x14ac:dyDescent="0.25">
      <c r="A41" s="1"/>
      <c r="B41" s="1"/>
      <c r="C41" s="1"/>
      <c r="D41" s="1"/>
      <c r="E41" s="1"/>
      <c r="F41" s="1"/>
      <c r="G41" s="2"/>
      <c r="H41" s="1"/>
      <c r="I41" s="1"/>
    </row>
    <row r="42" spans="1:11" x14ac:dyDescent="0.25">
      <c r="A42" s="1"/>
      <c r="B42" s="1"/>
      <c r="C42" s="1"/>
      <c r="D42" s="1"/>
      <c r="E42" s="1"/>
      <c r="F42" s="1"/>
      <c r="G42" s="2"/>
      <c r="H42" s="1"/>
      <c r="I42" s="1"/>
    </row>
    <row r="43" spans="1:11" x14ac:dyDescent="0.25">
      <c r="A43" s="1"/>
      <c r="B43" s="35" t="s">
        <v>22</v>
      </c>
      <c r="C43" s="1"/>
      <c r="D43" s="1"/>
      <c r="E43" s="1"/>
      <c r="F43" s="1"/>
      <c r="G43" s="2"/>
      <c r="H43" s="1"/>
      <c r="I43" s="1"/>
    </row>
    <row r="44" spans="1:11" x14ac:dyDescent="0.25">
      <c r="A44" s="1"/>
      <c r="B44" s="34" t="s">
        <v>61</v>
      </c>
      <c r="C44" s="1"/>
      <c r="D44" s="1"/>
      <c r="E44" s="1"/>
      <c r="F44" s="1"/>
      <c r="G44" s="2"/>
      <c r="H44" s="1"/>
      <c r="I44" s="1"/>
    </row>
  </sheetData>
  <mergeCells count="16">
    <mergeCell ref="B1:K1"/>
    <mergeCell ref="B2:K2"/>
    <mergeCell ref="B3:K3"/>
    <mergeCell ref="A4:K4"/>
    <mergeCell ref="B5:K5"/>
    <mergeCell ref="A39:C39"/>
    <mergeCell ref="B7:K7"/>
    <mergeCell ref="A9:A11"/>
    <mergeCell ref="B9:B11"/>
    <mergeCell ref="C9:C11"/>
    <mergeCell ref="D9:G9"/>
    <mergeCell ref="H9:K9"/>
    <mergeCell ref="D10:E10"/>
    <mergeCell ref="F10:G10"/>
    <mergeCell ref="H10:I10"/>
    <mergeCell ref="J10:K10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01.10.2022</vt:lpstr>
      <vt:lpstr>без заголовка на 2л</vt:lpstr>
      <vt:lpstr>'01.10.2022'!Заголовки_для_печати</vt:lpstr>
      <vt:lpstr>'01.10.2022'!Область_печати</vt:lpstr>
      <vt:lpstr>'без заголовка на 2л'!Область_печати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2022-10-28T09:58:38Z</dcterms:modified>
</cp:coreProperties>
</file>