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ova\Desktop\отчет за 2022 год\"/>
    </mc:Choice>
  </mc:AlternateContent>
  <bookViews>
    <workbookView xWindow="0" yWindow="0" windowWidth="28800" windowHeight="11730"/>
  </bookViews>
  <sheets>
    <sheet name="Лист3" sheetId="3" r:id="rId1"/>
  </sheets>
  <definedNames>
    <definedName name="_xlnm.Print_Titles" localSheetId="0">Лист3!$5:$7</definedName>
    <definedName name="_xlnm.Print_Area" localSheetId="0">Лист3!$A$1:$J$168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8" i="3" l="1"/>
  <c r="J97" i="3"/>
  <c r="J95" i="3"/>
  <c r="I23" i="3" l="1"/>
  <c r="J23" i="3"/>
  <c r="H23" i="3"/>
  <c r="J151" i="3" l="1"/>
  <c r="I151" i="3"/>
  <c r="H151" i="3"/>
  <c r="J150" i="3"/>
  <c r="I150" i="3"/>
  <c r="H150" i="3"/>
  <c r="J154" i="3"/>
  <c r="I154" i="3"/>
  <c r="J153" i="3"/>
  <c r="I153" i="3"/>
  <c r="H97" i="3"/>
  <c r="I97" i="3"/>
  <c r="J100" i="3"/>
  <c r="J144" i="3"/>
  <c r="I144" i="3"/>
  <c r="J143" i="3"/>
  <c r="I143" i="3"/>
  <c r="H21" i="3"/>
  <c r="H25" i="3"/>
  <c r="H84" i="3"/>
  <c r="H45" i="3"/>
  <c r="I45" i="3"/>
  <c r="I73" i="3" l="1"/>
  <c r="I72" i="3" s="1"/>
  <c r="J73" i="3"/>
  <c r="J72" i="3" s="1"/>
  <c r="J21" i="3" l="1"/>
  <c r="I21" i="3"/>
  <c r="I12" i="3"/>
  <c r="J12" i="3"/>
  <c r="I25" i="3"/>
  <c r="J25" i="3"/>
  <c r="H148" i="3"/>
  <c r="J166" i="3"/>
  <c r="I149" i="3"/>
  <c r="I147" i="3" s="1"/>
  <c r="J149" i="3"/>
  <c r="J147" i="3" s="1"/>
  <c r="H149" i="3"/>
  <c r="H147" i="3" s="1"/>
  <c r="I166" i="3"/>
  <c r="I165" i="3"/>
  <c r="H154" i="3"/>
  <c r="H153" i="3"/>
  <c r="H10" i="3" l="1"/>
  <c r="J88" i="3"/>
  <c r="J87" i="3" s="1"/>
  <c r="I28" i="3"/>
  <c r="I30" i="3" l="1"/>
  <c r="J30" i="3"/>
  <c r="I31" i="3"/>
  <c r="J31" i="3"/>
  <c r="H31" i="3"/>
  <c r="J79" i="3"/>
  <c r="J70" i="3"/>
  <c r="J69" i="3" s="1"/>
  <c r="J58" i="3"/>
  <c r="J59" i="3"/>
  <c r="J49" i="3"/>
  <c r="J48" i="3" s="1"/>
  <c r="J27" i="3"/>
  <c r="J28" i="3" s="1"/>
  <c r="I59" i="3"/>
  <c r="I88" i="3"/>
  <c r="I87" i="3" s="1"/>
  <c r="I79" i="3"/>
  <c r="H79" i="3"/>
  <c r="I84" i="3"/>
  <c r="I83" i="3" s="1"/>
  <c r="I58" i="3"/>
  <c r="I70" i="3"/>
  <c r="I69" i="3" s="1"/>
  <c r="H59" i="3"/>
  <c r="I49" i="3"/>
  <c r="J45" i="3"/>
  <c r="H49" i="3"/>
  <c r="H30" i="3"/>
  <c r="J20" i="3" l="1"/>
  <c r="I48" i="3"/>
  <c r="I20" i="3"/>
  <c r="H48" i="3"/>
  <c r="H20" i="3"/>
  <c r="I96" i="3"/>
  <c r="J96" i="3"/>
  <c r="H96" i="3"/>
  <c r="H13" i="3"/>
  <c r="H103" i="3"/>
  <c r="H102" i="3" s="1"/>
  <c r="I103" i="3"/>
  <c r="I102" i="3" s="1"/>
  <c r="J103" i="3"/>
  <c r="J102" i="3" s="1"/>
  <c r="J55" i="3"/>
  <c r="J56" i="3" s="1"/>
  <c r="J44" i="3"/>
  <c r="J18" i="3"/>
  <c r="J146" i="3"/>
  <c r="J165" i="3"/>
  <c r="H165" i="3"/>
  <c r="H166" i="3"/>
  <c r="J13" i="3"/>
  <c r="I13" i="3"/>
  <c r="I129" i="3"/>
  <c r="J129" i="3"/>
  <c r="I130" i="3"/>
  <c r="J130" i="3"/>
  <c r="H130" i="3"/>
  <c r="H129" i="3"/>
  <c r="I119" i="3"/>
  <c r="I118" i="3" s="1"/>
  <c r="J119" i="3"/>
  <c r="J118" i="3" s="1"/>
  <c r="H119" i="3"/>
  <c r="H106" i="3"/>
  <c r="I106" i="3"/>
  <c r="J106" i="3"/>
  <c r="I15" i="3"/>
  <c r="J15" i="3"/>
  <c r="H15" i="3"/>
  <c r="H22" i="3"/>
  <c r="H58" i="3"/>
  <c r="H83" i="3"/>
  <c r="I22" i="3"/>
  <c r="J22" i="3"/>
  <c r="J84" i="3"/>
  <c r="J83" i="3" s="1"/>
  <c r="I55" i="3"/>
  <c r="I56" i="3" s="1"/>
  <c r="H55" i="3"/>
  <c r="H56" i="3" s="1"/>
  <c r="I27" i="3"/>
  <c r="H27" i="3"/>
  <c r="H12" i="3"/>
  <c r="I148" i="3"/>
  <c r="I10" i="3" s="1"/>
  <c r="J148" i="3"/>
  <c r="J10" i="3" s="1"/>
  <c r="J11" i="3" l="1"/>
  <c r="I11" i="3"/>
  <c r="H28" i="3"/>
  <c r="H11" i="3"/>
  <c r="I98" i="3"/>
  <c r="I14" i="3" s="1"/>
  <c r="J14" i="3"/>
  <c r="I123" i="3"/>
  <c r="J123" i="3"/>
  <c r="I124" i="3"/>
  <c r="J124" i="3"/>
  <c r="H124" i="3"/>
  <c r="H123" i="3"/>
  <c r="H118" i="3"/>
  <c r="I115" i="3"/>
  <c r="J115" i="3"/>
  <c r="I116" i="3"/>
  <c r="J116" i="3"/>
  <c r="H116" i="3"/>
  <c r="H115" i="3"/>
  <c r="I110" i="3"/>
  <c r="J110" i="3"/>
  <c r="H110" i="3"/>
  <c r="I109" i="3"/>
  <c r="J109" i="3"/>
  <c r="H109" i="3"/>
  <c r="I107" i="3"/>
  <c r="J107" i="3"/>
  <c r="H107" i="3"/>
  <c r="I101" i="3"/>
  <c r="I16" i="3" s="1"/>
  <c r="J101" i="3"/>
  <c r="J16" i="3" s="1"/>
  <c r="J99" i="3"/>
  <c r="I99" i="3"/>
  <c r="I18" i="3"/>
  <c r="H44" i="3"/>
  <c r="H101" i="3"/>
  <c r="H16" i="3" s="1"/>
  <c r="H99" i="3"/>
  <c r="H100" i="3"/>
  <c r="H18" i="3"/>
  <c r="I44" i="3" l="1"/>
  <c r="H146" i="3"/>
  <c r="I146" i="3"/>
  <c r="I100" i="3"/>
  <c r="I95" i="3" s="1"/>
  <c r="H98" i="3"/>
  <c r="H14" i="3" s="1"/>
  <c r="I94" i="3" l="1"/>
  <c r="I9" i="3"/>
  <c r="I8" i="3" s="1"/>
  <c r="J94" i="3"/>
  <c r="J9" i="3"/>
  <c r="J8" i="3" s="1"/>
  <c r="H95" i="3"/>
  <c r="H19" i="3"/>
  <c r="I19" i="3"/>
  <c r="J19" i="3"/>
  <c r="H94" i="3" l="1"/>
  <c r="H9" i="3"/>
  <c r="H8" i="3" s="1"/>
</calcChain>
</file>

<file path=xl/sharedStrings.xml><?xml version="1.0" encoding="utf-8"?>
<sst xmlns="http://schemas.openxmlformats.org/spreadsheetml/2006/main" count="737" uniqueCount="151">
  <si>
    <t>Статус</t>
  </si>
  <si>
    <t>Код бюджетной классификации</t>
  </si>
  <si>
    <t>Расходы (тыс. рублей), годы</t>
  </si>
  <si>
    <t>ГРБС</t>
  </si>
  <si>
    <t>кассовое исполнение</t>
  </si>
  <si>
    <t>всего</t>
  </si>
  <si>
    <t>x</t>
  </si>
  <si>
    <t>Подпрограмма 1</t>
  </si>
  <si>
    <t>Основное мероприятие 1.01</t>
  </si>
  <si>
    <t>Основное мероприятие 1.02</t>
  </si>
  <si>
    <t>Основное мероприятие 1.04</t>
  </si>
  <si>
    <t>Основное мероприятие 1.05</t>
  </si>
  <si>
    <t>Основное мероприятие 1.06</t>
  </si>
  <si>
    <t>Основное мероприятие 1.07</t>
  </si>
  <si>
    <t>Основное мероприятие 1.08</t>
  </si>
  <si>
    <t>Государственная программа</t>
  </si>
  <si>
    <t>«Обеспечение доступным и комфортным жильем и коммунальными услугами граждан в Курской области»</t>
  </si>
  <si>
    <t>х</t>
  </si>
  <si>
    <t xml:space="preserve">участник -комитет по тарифам и ценам Курской области </t>
  </si>
  <si>
    <t>«Переселение граждан из жилых домов, признанных аварийными до 01.01.2012 в рамках реализации Федерального закона от 21 июля 2007 года №185-ФЗ «О Фонде содействия реформированию жилищно-коммунального хозяйства»</t>
  </si>
  <si>
    <t>«Обеспечение качественными услугами ЖКХ населения Курской области»</t>
  </si>
  <si>
    <t>комитет по тарифам и ценам Курской области</t>
  </si>
  <si>
    <t>«Государственная поддержка организаций, оказывающих жилищно-коммунальные услуги населению»</t>
  </si>
  <si>
    <t>«Управление материальным резервом в сфере жилищно-коммунального хозяйства»</t>
  </si>
  <si>
    <t>«Обеспечение деятельности (оказание услуг) государственных учреждений»</t>
  </si>
  <si>
    <t>«Премирование победителей конкурса на звание «Самый благоустроенный населенный пункт Курской области»</t>
  </si>
  <si>
    <t>«Руководство и управление в сфере установленных функций»</t>
  </si>
  <si>
    <t>«Обеспечение функционирования на территории Курской области региональной системы капитального ремонта многоквартирных домов»</t>
  </si>
  <si>
    <t>«Содействие в озеленении территории населенных пунктов муниципальных образований Курской области»</t>
  </si>
  <si>
    <t>«Выполнение полномочий в области обращения с отходами»</t>
  </si>
  <si>
    <t>«Модернизация объектов коммунальной инфраструктуры в Курской области»</t>
  </si>
  <si>
    <t>комитет по управлению имуществом Курской области</t>
  </si>
  <si>
    <t>Подпрограмма 2</t>
  </si>
  <si>
    <t>«Содействие развитию социальной и инженерной инфраструктуры муниципальных образований Курской области«</t>
  </si>
  <si>
    <t>«Переселение граждан в Курской области из непригодного для проживания жилищного фонда, не подпадающего под действие Федерального закона от 21 июля 2007 года N 185-ФЗ «О Фонде содействия реформированию жилищно-коммунального хозяйства«</t>
  </si>
  <si>
    <t>«Создание условий для обеспечения доступным и комфортным жильем граждан в Курской области»</t>
  </si>
  <si>
    <t>«Обеспечение жильем отдельных категорий граждан»</t>
  </si>
  <si>
    <t>«Создание условия для развития жилищного строительства на территории Курской области»</t>
  </si>
  <si>
    <t>«Содействие формированию рынка доступного арендного жилья и развитие некоммерческого жилищного фонда для граждан, имеющих невысокий уровень дохода»</t>
  </si>
  <si>
    <t>Приложение №4</t>
  </si>
  <si>
    <t>Основное мероприятие 1.09</t>
  </si>
  <si>
    <t xml:space="preserve">«Реализация Федерального закона от 13 июля 2015 года №218-ФЗ «О государственной регистрации недвижимости»
</t>
  </si>
  <si>
    <t xml:space="preserve">ответственный исполнитель </t>
  </si>
  <si>
    <t>участник</t>
  </si>
  <si>
    <t>«Формирование комфортной городской среды»</t>
  </si>
  <si>
    <t>«Благоустройство мест массового отдыха населения (городских парков)»</t>
  </si>
  <si>
    <t>ГП</t>
  </si>
  <si>
    <t>пГП</t>
  </si>
  <si>
    <t>ОМ</t>
  </si>
  <si>
    <t xml:space="preserve"> 05 </t>
  </si>
  <si>
    <t>1</t>
  </si>
  <si>
    <t>01</t>
  </si>
  <si>
    <t>04</t>
  </si>
  <si>
    <t>02</t>
  </si>
  <si>
    <t>03</t>
  </si>
  <si>
    <t>05</t>
  </si>
  <si>
    <t>06</t>
  </si>
  <si>
    <t>07</t>
  </si>
  <si>
    <t>08</t>
  </si>
  <si>
    <t>09</t>
  </si>
  <si>
    <t>Основное мероприятие П1</t>
  </si>
  <si>
    <t xml:space="preserve">«Приоритетный проект «Ипотека и арендное жилье»
</t>
  </si>
  <si>
    <t>П1</t>
  </si>
  <si>
    <t>2</t>
  </si>
  <si>
    <t>Основное мероприятие 2.01</t>
  </si>
  <si>
    <t>Основное мероприятие 2.02</t>
  </si>
  <si>
    <t>Основное мероприятие 2.03</t>
  </si>
  <si>
    <t>Основное мероприятие 2.04</t>
  </si>
  <si>
    <t>Основное мероприятие 2.05</t>
  </si>
  <si>
    <t>Основное мероприятие 2.06</t>
  </si>
  <si>
    <t>Основное мероприятие 2.07</t>
  </si>
  <si>
    <t>Основное мероприятие 2.08</t>
  </si>
  <si>
    <t>Основное мероприятие 2.09</t>
  </si>
  <si>
    <t>Основное мероприятие 2.10</t>
  </si>
  <si>
    <t>10</t>
  </si>
  <si>
    <t>Основное мероприятие 2.11</t>
  </si>
  <si>
    <t>11</t>
  </si>
  <si>
    <t>12</t>
  </si>
  <si>
    <t>Подпрограмма 4</t>
  </si>
  <si>
    <t>«Организация деятельности в области обращения с отходами, в том числе с твердыми коммунальными отходами»</t>
  </si>
  <si>
    <t>Основное мероприятие 4.01</t>
  </si>
  <si>
    <t>«Обеспечение функционирования системы обращения с отходами, в том числе с твердыми коммунальными отходами»</t>
  </si>
  <si>
    <t>Основное мероприятие 4.02</t>
  </si>
  <si>
    <t>«Формирование планово-регулярной системы сбора, накопления и транспортирования отходов, в том числе твердых коммунальных отходов, с территории муниципальных образований Курской области»</t>
  </si>
  <si>
    <t>Основное мероприятие 4.03</t>
  </si>
  <si>
    <t>«Выявление мест несанкционированного размещения отходов, предупреждение причинения вреда окружающей среде при размещении отходов, выявление случаев причинения такого вреда и ликвидация его последствий»</t>
  </si>
  <si>
    <t>Основное мероприятие 4.04</t>
  </si>
  <si>
    <t>«Организация системной просветительской работы и информационного обеспечения в сфере обращения с отходами и вторичными ресурсами»</t>
  </si>
  <si>
    <t>Основное мероприятие 4.05</t>
  </si>
  <si>
    <t>«Реализация проектов в области обращения с отходами»</t>
  </si>
  <si>
    <t>участник- комитет транспорта и автомобильных дорог Курской области</t>
  </si>
  <si>
    <t>участник - комитет архитектуры и градостроительства  Курской области</t>
  </si>
  <si>
    <t xml:space="preserve">комитет архитектуры и градостроительства Курской области </t>
  </si>
  <si>
    <t>Основное мероприятие 1.11</t>
  </si>
  <si>
    <t xml:space="preserve">«Реконструкция объектов коммунальной инфраструктуры по объекту капитального строительства «Реконструкция системы биологической очистки на городских очистных сооружениях г.Курска»
</t>
  </si>
  <si>
    <t xml:space="preserve"> 05</t>
  </si>
  <si>
    <t>Региональный проект F1</t>
  </si>
  <si>
    <t>«Жилье»</t>
  </si>
  <si>
    <t>комитет транспорта и автомобильных дорог Курской области</t>
  </si>
  <si>
    <t xml:space="preserve">05 </t>
  </si>
  <si>
    <t xml:space="preserve">1 </t>
  </si>
  <si>
    <t>F1</t>
  </si>
  <si>
    <t>Региональный проект F3</t>
  </si>
  <si>
    <t>«Обеспечение устойчивого сокращения непригодного для проживания жилищного фонда»</t>
  </si>
  <si>
    <t>F3</t>
  </si>
  <si>
    <t>Региональный проект Р5</t>
  </si>
  <si>
    <t>«Спорт - норма жизни»</t>
  </si>
  <si>
    <t xml:space="preserve">Региональный проект </t>
  </si>
  <si>
    <t>«Ипотека»</t>
  </si>
  <si>
    <t>Р5</t>
  </si>
  <si>
    <t>Всего, в.т.ч.</t>
  </si>
  <si>
    <t xml:space="preserve">областной бюджет </t>
  </si>
  <si>
    <t>Всего, в т.ч.</t>
  </si>
  <si>
    <t>средства Фонда содействия реформированию ЖКХ</t>
  </si>
  <si>
    <t>«Взнос в уставный фонд (уставный капитал)»</t>
  </si>
  <si>
    <t>Основное мероприятие 2.12</t>
  </si>
  <si>
    <t>«Содействие  в реализации малых проектов в сфере благоустройства территорий муниципальных образований»</t>
  </si>
  <si>
    <t>Основное мероприятие 2.13</t>
  </si>
  <si>
    <t>13</t>
  </si>
  <si>
    <t xml:space="preserve">Региональный проект G2 </t>
  </si>
  <si>
    <t>«Региональный проект «Комплексная система обращения с твердыми коммунальными отходами»</t>
  </si>
  <si>
    <t xml:space="preserve">G2 </t>
  </si>
  <si>
    <t xml:space="preserve">федеральный бюджет </t>
  </si>
  <si>
    <t>Основное мероприятие 1.03</t>
  </si>
  <si>
    <t xml:space="preserve">участник - комитет архитектуры и градостроительства </t>
  </si>
  <si>
    <t>Основное мероприятие 1.12</t>
  </si>
  <si>
    <t xml:space="preserve">«Проведение мероприятий по созданию государственной информационной системы обеспечения градостроительной деятельности Курской области»
</t>
  </si>
  <si>
    <t xml:space="preserve">Наименование государственной программы, подпрограммы государственной программы, структурного элемента подпрограммы
</t>
  </si>
  <si>
    <t xml:space="preserve">сводная бюджетная роспись областного бюджета, бюджета ТФОМС, план на
1 января отчетного года
</t>
  </si>
  <si>
    <t xml:space="preserve">сводная бюджетная роспись областного бюджета, бюджета ТФОМС на отчетную дату &lt;1&gt;
</t>
  </si>
  <si>
    <t>Ответственный исполнитель, соисполнители, участники (ГРБС)</t>
  </si>
  <si>
    <t xml:space="preserve">Отчет
</t>
  </si>
  <si>
    <t>об использовании бюджетных ассигнований областного бюджета, территориальных государственных внебюджетных фондов Курской области на реализацию государственной программы</t>
  </si>
  <si>
    <t>Основное мероприятие 1.13</t>
  </si>
  <si>
    <t xml:space="preserve">«Курск 2032»
</t>
  </si>
  <si>
    <t>Основное мероприятие 1.14</t>
  </si>
  <si>
    <t xml:space="preserve">«Безвозмездные вклады в имущество акционерных обществ, не увеличивающих их уставные капиталы»
</t>
  </si>
  <si>
    <t>14</t>
  </si>
  <si>
    <t>Основное мероприятие 1.15</t>
  </si>
  <si>
    <t>ответственный исполнитель- Министерство строительства  Курской области</t>
  </si>
  <si>
    <t>ответственный исполнитель - Министерство строительства  Курской области</t>
  </si>
  <si>
    <t>Министерство строительства Курской области</t>
  </si>
  <si>
    <t>Министерство имущества Курской области</t>
  </si>
  <si>
    <t>соисполнитель - Министерство жилищно-коммунального хозяйства и ТЭК Курской области</t>
  </si>
  <si>
    <t xml:space="preserve">участник- Министерство жилищно-коммунального хозяйства и ТЭК Курской области </t>
  </si>
  <si>
    <t>Министерство жилищно-коммунального хозяйства и ТЭК Курской области</t>
  </si>
  <si>
    <t>Министерство природных ресурсов Курской области</t>
  </si>
  <si>
    <t>«Расселение граждан из домов, признанных непригодными для проживания или аварийными в результате последствий взрывов взрывоопасных предметов»</t>
  </si>
  <si>
    <t>15</t>
  </si>
  <si>
    <t>участник -Министерство имущества Курской области</t>
  </si>
  <si>
    <t>участник -Министерство природных ресурсов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</si>
</sst>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12851134B7EB4EC4885AF7D3BD995EB41CA01E231FF8ACEA46B9AEDE3127q8N" TargetMode="External"/><Relationship Id="rId1" Type="http://schemas.openxmlformats.org/officeDocument/2006/relationships/hyperlink" Target="consultantplus://offline/ref=12851134B7EB4EC4885AF7C5BEF504B819AB402F1BFBAFB513E6F5836671E36AEB4222BC2D534F484AF31D2CqF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8"/>
  <sheetViews>
    <sheetView tabSelected="1" view="pageBreakPreview" zoomScale="75" zoomScaleNormal="75" zoomScaleSheetLayoutView="75" workbookViewId="0">
      <selection activeCell="J95" sqref="J95"/>
    </sheetView>
  </sheetViews>
  <sheetFormatPr defaultRowHeight="18.75" x14ac:dyDescent="0.3"/>
  <cols>
    <col min="1" max="1" width="25.7109375" customWidth="1"/>
    <col min="2" max="2" width="52" customWidth="1"/>
    <col min="3" max="3" width="35.42578125" customWidth="1"/>
    <col min="4" max="4" width="13.5703125" style="3" customWidth="1"/>
    <col min="5" max="5" width="15.42578125" style="1" customWidth="1"/>
    <col min="6" max="6" width="20.140625" style="1" customWidth="1"/>
    <col min="7" max="7" width="13.5703125" style="1" customWidth="1"/>
    <col min="8" max="8" width="16.7109375" style="4" customWidth="1"/>
    <col min="9" max="9" width="20.7109375" style="2" customWidth="1"/>
    <col min="10" max="10" width="18.42578125" style="2" customWidth="1"/>
    <col min="11" max="11" width="14.5703125" bestFit="1" customWidth="1"/>
    <col min="12" max="12" width="14" bestFit="1" customWidth="1"/>
    <col min="13" max="13" width="12.5703125" bestFit="1" customWidth="1"/>
  </cols>
  <sheetData>
    <row r="1" spans="1:10" x14ac:dyDescent="0.3">
      <c r="I1" s="49" t="s">
        <v>39</v>
      </c>
      <c r="J1" s="49"/>
    </row>
    <row r="2" spans="1:10" ht="18.75" customHeight="1" x14ac:dyDescent="0.3">
      <c r="A2" s="48" t="s">
        <v>131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8.75" customHeight="1" x14ac:dyDescent="0.3">
      <c r="A3" s="48" t="s">
        <v>132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1.25" customHeight="1" x14ac:dyDescent="0.3"/>
    <row r="5" spans="1:10" x14ac:dyDescent="0.25">
      <c r="A5" s="52" t="s">
        <v>0</v>
      </c>
      <c r="B5" s="52" t="s">
        <v>127</v>
      </c>
      <c r="C5" s="52" t="s">
        <v>130</v>
      </c>
      <c r="D5" s="52" t="s">
        <v>1</v>
      </c>
      <c r="E5" s="52"/>
      <c r="F5" s="52"/>
      <c r="G5" s="52"/>
      <c r="H5" s="52" t="s">
        <v>2</v>
      </c>
      <c r="I5" s="52"/>
      <c r="J5" s="52"/>
    </row>
    <row r="6" spans="1:10" ht="215.25" customHeight="1" x14ac:dyDescent="0.25">
      <c r="A6" s="52"/>
      <c r="B6" s="52"/>
      <c r="C6" s="52"/>
      <c r="D6" s="15" t="s">
        <v>3</v>
      </c>
      <c r="E6" s="15" t="s">
        <v>46</v>
      </c>
      <c r="F6" s="15" t="s">
        <v>47</v>
      </c>
      <c r="G6" s="15" t="s">
        <v>48</v>
      </c>
      <c r="H6" s="35" t="s">
        <v>128</v>
      </c>
      <c r="I6" s="35" t="s">
        <v>129</v>
      </c>
      <c r="J6" s="15" t="s">
        <v>4</v>
      </c>
    </row>
    <row r="7" spans="1:10" ht="30" customHeight="1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6">
        <v>6</v>
      </c>
      <c r="G7" s="15">
        <v>7</v>
      </c>
      <c r="H7" s="15">
        <v>8</v>
      </c>
      <c r="I7" s="15">
        <v>9</v>
      </c>
      <c r="J7" s="15">
        <v>10</v>
      </c>
    </row>
    <row r="8" spans="1:10" ht="36.75" customHeight="1" x14ac:dyDescent="0.25">
      <c r="A8" s="50" t="s">
        <v>15</v>
      </c>
      <c r="B8" s="50" t="s">
        <v>16</v>
      </c>
      <c r="C8" s="27" t="s">
        <v>112</v>
      </c>
      <c r="D8" s="16" t="s">
        <v>17</v>
      </c>
      <c r="E8" s="16" t="s">
        <v>17</v>
      </c>
      <c r="F8" s="13" t="s">
        <v>17</v>
      </c>
      <c r="G8" s="16" t="s">
        <v>17</v>
      </c>
      <c r="H8" s="5">
        <f>H9</f>
        <v>3377626.5190000003</v>
      </c>
      <c r="I8" s="5">
        <f t="shared" ref="I8:J8" si="0">I9</f>
        <v>3782003.0000000005</v>
      </c>
      <c r="J8" s="5">
        <f t="shared" si="0"/>
        <v>3672071.5820000004</v>
      </c>
    </row>
    <row r="9" spans="1:10" ht="36" customHeight="1" x14ac:dyDescent="0.25">
      <c r="A9" s="50"/>
      <c r="B9" s="50"/>
      <c r="C9" s="27" t="s">
        <v>111</v>
      </c>
      <c r="D9" s="28"/>
      <c r="E9" s="28"/>
      <c r="F9" s="13"/>
      <c r="G9" s="28"/>
      <c r="H9" s="5">
        <f>H20+H95+H151</f>
        <v>3377626.5190000003</v>
      </c>
      <c r="I9" s="5">
        <f>I20+I95+I147</f>
        <v>3782003.0000000005</v>
      </c>
      <c r="J9" s="5">
        <f>J20+J95+J147</f>
        <v>3672071.5820000004</v>
      </c>
    </row>
    <row r="10" spans="1:10" ht="35.25" customHeight="1" x14ac:dyDescent="0.25">
      <c r="A10" s="50"/>
      <c r="B10" s="50"/>
      <c r="C10" s="27" t="s">
        <v>122</v>
      </c>
      <c r="D10" s="28"/>
      <c r="E10" s="28"/>
      <c r="F10" s="13"/>
      <c r="G10" s="28"/>
      <c r="H10" s="5">
        <f>H21+H148</f>
        <v>1257527.2</v>
      </c>
      <c r="I10" s="5">
        <f>I21+I148</f>
        <v>1128437.2</v>
      </c>
      <c r="J10" s="5">
        <f>J21+J148</f>
        <v>1126610.298</v>
      </c>
    </row>
    <row r="11" spans="1:10" ht="38.25" customHeight="1" x14ac:dyDescent="0.25">
      <c r="A11" s="50"/>
      <c r="B11" s="50"/>
      <c r="C11" s="27" t="s">
        <v>113</v>
      </c>
      <c r="D11" s="28"/>
      <c r="E11" s="28"/>
      <c r="F11" s="13"/>
      <c r="G11" s="28"/>
      <c r="H11" s="5">
        <f>H22+H96</f>
        <v>364670.78899999999</v>
      </c>
      <c r="I11" s="5">
        <f>I22+I96</f>
        <v>402626.30499999999</v>
      </c>
      <c r="J11" s="5">
        <f>J22+J96</f>
        <v>319039.38099999999</v>
      </c>
    </row>
    <row r="12" spans="1:10" ht="60.75" customHeight="1" x14ac:dyDescent="0.25">
      <c r="A12" s="50"/>
      <c r="B12" s="51"/>
      <c r="C12" s="15" t="s">
        <v>139</v>
      </c>
      <c r="D12" s="16">
        <v>808</v>
      </c>
      <c r="E12" s="13" t="s">
        <v>49</v>
      </c>
      <c r="F12" s="13" t="s">
        <v>17</v>
      </c>
      <c r="G12" s="16" t="s">
        <v>17</v>
      </c>
      <c r="H12" s="5">
        <f>H23</f>
        <v>2390234.1170000001</v>
      </c>
      <c r="I12" s="5">
        <f t="shared" ref="I12:J12" si="1">I23</f>
        <v>2460293.7970000007</v>
      </c>
      <c r="J12" s="5">
        <f t="shared" si="1"/>
        <v>2405902.6130000004</v>
      </c>
    </row>
    <row r="13" spans="1:10" ht="82.5" customHeight="1" x14ac:dyDescent="0.25">
      <c r="A13" s="50"/>
      <c r="B13" s="51"/>
      <c r="C13" s="15" t="s">
        <v>143</v>
      </c>
      <c r="D13" s="16">
        <v>807</v>
      </c>
      <c r="E13" s="13" t="s">
        <v>49</v>
      </c>
      <c r="F13" s="13" t="s">
        <v>17</v>
      </c>
      <c r="G13" s="16" t="s">
        <v>17</v>
      </c>
      <c r="H13" s="5">
        <f>H24+H97+H149</f>
        <v>298030.83500000002</v>
      </c>
      <c r="I13" s="5">
        <f>I24+I97+I149</f>
        <v>605282.03299999994</v>
      </c>
      <c r="J13" s="5">
        <f>J24+J97+J149</f>
        <v>552792.22400000005</v>
      </c>
    </row>
    <row r="14" spans="1:10" ht="72.75" customHeight="1" x14ac:dyDescent="0.25">
      <c r="A14" s="50"/>
      <c r="B14" s="51"/>
      <c r="C14" s="43" t="s">
        <v>150</v>
      </c>
      <c r="D14" s="16">
        <v>819</v>
      </c>
      <c r="E14" s="13" t="s">
        <v>49</v>
      </c>
      <c r="F14" s="13" t="s">
        <v>17</v>
      </c>
      <c r="G14" s="16" t="s">
        <v>17</v>
      </c>
      <c r="H14" s="5">
        <f>H98</f>
        <v>1120.393</v>
      </c>
      <c r="I14" s="5">
        <f t="shared" ref="I14:J14" si="2">I98</f>
        <v>1120.393</v>
      </c>
      <c r="J14" s="5">
        <f t="shared" si="2"/>
        <v>839.79300000000001</v>
      </c>
    </row>
    <row r="15" spans="1:10" ht="50.25" customHeight="1" x14ac:dyDescent="0.25">
      <c r="A15" s="50"/>
      <c r="B15" s="51"/>
      <c r="C15" s="15" t="s">
        <v>18</v>
      </c>
      <c r="D15" s="16">
        <v>823</v>
      </c>
      <c r="E15" s="13" t="s">
        <v>49</v>
      </c>
      <c r="F15" s="13"/>
      <c r="G15" s="16" t="s">
        <v>17</v>
      </c>
      <c r="H15" s="5">
        <f>H104</f>
        <v>615993.34900000005</v>
      </c>
      <c r="I15" s="5">
        <f t="shared" ref="I15:J15" si="3">I104</f>
        <v>593380.63199999998</v>
      </c>
      <c r="J15" s="5">
        <f t="shared" si="3"/>
        <v>590691.36699999997</v>
      </c>
    </row>
    <row r="16" spans="1:10" ht="66.75" customHeight="1" x14ac:dyDescent="0.25">
      <c r="A16" s="50"/>
      <c r="B16" s="51"/>
      <c r="C16" s="43" t="s">
        <v>149</v>
      </c>
      <c r="D16" s="16">
        <v>812</v>
      </c>
      <c r="E16" s="13" t="s">
        <v>49</v>
      </c>
      <c r="F16" s="13" t="s">
        <v>17</v>
      </c>
      <c r="G16" s="16" t="s">
        <v>17</v>
      </c>
      <c r="H16" s="5">
        <f>H101</f>
        <v>0</v>
      </c>
      <c r="I16" s="5">
        <f t="shared" ref="I16:J16" si="4">I101</f>
        <v>0</v>
      </c>
      <c r="J16" s="5">
        <f t="shared" si="4"/>
        <v>0</v>
      </c>
    </row>
    <row r="17" spans="1:13" ht="75" customHeight="1" x14ac:dyDescent="0.25">
      <c r="A17" s="50"/>
      <c r="B17" s="51"/>
      <c r="C17" s="22" t="s">
        <v>90</v>
      </c>
      <c r="D17" s="16">
        <v>844</v>
      </c>
      <c r="E17" s="13" t="s">
        <v>49</v>
      </c>
      <c r="F17" s="13" t="s">
        <v>17</v>
      </c>
      <c r="G17" s="16" t="s">
        <v>17</v>
      </c>
      <c r="H17" s="5">
        <v>0</v>
      </c>
      <c r="I17" s="5">
        <v>0</v>
      </c>
      <c r="J17" s="5">
        <v>0</v>
      </c>
    </row>
    <row r="18" spans="1:13" ht="95.25" customHeight="1" x14ac:dyDescent="0.25">
      <c r="A18" s="50"/>
      <c r="B18" s="50"/>
      <c r="C18" s="21" t="s">
        <v>91</v>
      </c>
      <c r="D18" s="17">
        <v>816</v>
      </c>
      <c r="E18" s="13" t="s">
        <v>49</v>
      </c>
      <c r="F18" s="18" t="s">
        <v>17</v>
      </c>
      <c r="G18" s="17" t="s">
        <v>17</v>
      </c>
      <c r="H18" s="8">
        <f>H25</f>
        <v>72247.824999999997</v>
      </c>
      <c r="I18" s="8">
        <f t="shared" ref="I18:J18" si="5">I25</f>
        <v>121926.145</v>
      </c>
      <c r="J18" s="8">
        <f t="shared" si="5"/>
        <v>121845.58500000001</v>
      </c>
    </row>
    <row r="19" spans="1:13" ht="46.5" customHeight="1" x14ac:dyDescent="0.25">
      <c r="A19" s="52" t="s">
        <v>7</v>
      </c>
      <c r="B19" s="52" t="s">
        <v>35</v>
      </c>
      <c r="C19" s="15" t="s">
        <v>5</v>
      </c>
      <c r="D19" s="15" t="s">
        <v>6</v>
      </c>
      <c r="E19" s="15" t="s">
        <v>6</v>
      </c>
      <c r="F19" s="6" t="s">
        <v>6</v>
      </c>
      <c r="G19" s="15" t="s">
        <v>6</v>
      </c>
      <c r="H19" s="8">
        <f>H20</f>
        <v>2462481.9420000003</v>
      </c>
      <c r="I19" s="8">
        <f t="shared" ref="I19:J19" si="6">I20</f>
        <v>2582219.9420000003</v>
      </c>
      <c r="J19" s="8">
        <f t="shared" si="6"/>
        <v>2527748.1980000003</v>
      </c>
    </row>
    <row r="20" spans="1:13" ht="46.5" customHeight="1" x14ac:dyDescent="0.25">
      <c r="A20" s="52"/>
      <c r="B20" s="52"/>
      <c r="C20" s="26" t="s">
        <v>111</v>
      </c>
      <c r="D20" s="27"/>
      <c r="E20" s="27"/>
      <c r="F20" s="6"/>
      <c r="G20" s="27"/>
      <c r="H20" s="8">
        <f t="shared" ref="H20:I20" si="7">H28+H31+H45+H49+H56+H59+H41+H70+H73+H80+H84+H88</f>
        <v>2462481.9420000003</v>
      </c>
      <c r="I20" s="8">
        <f t="shared" si="7"/>
        <v>2582219.9420000003</v>
      </c>
      <c r="J20" s="8">
        <f>J28+J31+J45+J49+J56+J59+J41+J70+J73+J80+J84+J88</f>
        <v>2527748.1980000003</v>
      </c>
      <c r="K20" s="33"/>
      <c r="L20" s="33"/>
    </row>
    <row r="21" spans="1:13" ht="46.5" customHeight="1" x14ac:dyDescent="0.25">
      <c r="A21" s="52"/>
      <c r="B21" s="52"/>
      <c r="C21" s="26" t="s">
        <v>122</v>
      </c>
      <c r="D21" s="27"/>
      <c r="E21" s="27"/>
      <c r="F21" s="6"/>
      <c r="G21" s="27"/>
      <c r="H21" s="8">
        <f>H32+H60+H64+H77+H81+H89</f>
        <v>1257527.2</v>
      </c>
      <c r="I21" s="8">
        <f>I32+I60+I64+I77+I81+I89</f>
        <v>1080004.0999999999</v>
      </c>
      <c r="J21" s="8">
        <f>J32+J60+J64+J77+J81+J89</f>
        <v>1078177.1979999999</v>
      </c>
      <c r="K21" s="33"/>
      <c r="M21" s="33"/>
    </row>
    <row r="22" spans="1:13" ht="46.5" customHeight="1" x14ac:dyDescent="0.25">
      <c r="A22" s="52"/>
      <c r="B22" s="52"/>
      <c r="C22" s="26" t="s">
        <v>113</v>
      </c>
      <c r="D22" s="27"/>
      <c r="E22" s="27"/>
      <c r="F22" s="6"/>
      <c r="G22" s="27"/>
      <c r="H22" s="14">
        <f t="shared" ref="H22:J22" si="8">H85</f>
        <v>264606.26899999997</v>
      </c>
      <c r="I22" s="14">
        <f t="shared" si="8"/>
        <v>291820.06599999999</v>
      </c>
      <c r="J22" s="14">
        <f t="shared" si="8"/>
        <v>248297.663</v>
      </c>
      <c r="L22" s="33"/>
    </row>
    <row r="23" spans="1:13" ht="63" customHeight="1" x14ac:dyDescent="0.25">
      <c r="A23" s="52"/>
      <c r="B23" s="52"/>
      <c r="C23" s="15" t="s">
        <v>140</v>
      </c>
      <c r="D23" s="16">
        <v>808</v>
      </c>
      <c r="E23" s="13" t="s">
        <v>49</v>
      </c>
      <c r="F23" s="6" t="s">
        <v>50</v>
      </c>
      <c r="G23" s="15" t="s">
        <v>6</v>
      </c>
      <c r="H23" s="8">
        <f>H29+H33+H39+H42+H46+H50+H54+H61+H68+H71+H74+H78+H82+H86+H90+H93</f>
        <v>2390234.1170000001</v>
      </c>
      <c r="I23" s="8">
        <f t="shared" ref="I23:J23" si="9">I29+I33+I39+I42+I46+I50+I54+I61+I68+I71+I74+I78+I82+I86+I90+I93</f>
        <v>2460293.7970000007</v>
      </c>
      <c r="J23" s="8">
        <f t="shared" si="9"/>
        <v>2405902.6130000004</v>
      </c>
    </row>
    <row r="24" spans="1:13" ht="76.5" customHeight="1" x14ac:dyDescent="0.25">
      <c r="A24" s="52"/>
      <c r="B24" s="52"/>
      <c r="C24" s="15" t="s">
        <v>144</v>
      </c>
      <c r="D24" s="16">
        <v>807</v>
      </c>
      <c r="E24" s="13" t="s">
        <v>49</v>
      </c>
      <c r="F24" s="6" t="s">
        <v>50</v>
      </c>
      <c r="G24" s="15" t="s">
        <v>6</v>
      </c>
      <c r="H24" s="5">
        <v>0</v>
      </c>
      <c r="I24" s="5">
        <v>0</v>
      </c>
      <c r="J24" s="5">
        <v>0</v>
      </c>
    </row>
    <row r="25" spans="1:13" ht="90.75" customHeight="1" x14ac:dyDescent="0.25">
      <c r="A25" s="52"/>
      <c r="B25" s="52"/>
      <c r="C25" s="26" t="s">
        <v>124</v>
      </c>
      <c r="D25" s="17">
        <v>816</v>
      </c>
      <c r="E25" s="13" t="s">
        <v>49</v>
      </c>
      <c r="F25" s="7" t="s">
        <v>50</v>
      </c>
      <c r="G25" s="11" t="s">
        <v>6</v>
      </c>
      <c r="H25" s="8">
        <f>H47+H51+H57</f>
        <v>72247.824999999997</v>
      </c>
      <c r="I25" s="8">
        <f t="shared" ref="I25:J25" si="10">I47+I51+I57</f>
        <v>121926.145</v>
      </c>
      <c r="J25" s="8">
        <f t="shared" si="10"/>
        <v>121845.58500000001</v>
      </c>
    </row>
    <row r="26" spans="1:13" ht="83.25" customHeight="1" x14ac:dyDescent="0.25">
      <c r="A26" s="52"/>
      <c r="B26" s="52"/>
      <c r="C26" s="27" t="s">
        <v>90</v>
      </c>
      <c r="D26" s="16">
        <v>844</v>
      </c>
      <c r="E26" s="13" t="s">
        <v>49</v>
      </c>
      <c r="F26" s="6" t="s">
        <v>50</v>
      </c>
      <c r="G26" s="15" t="s">
        <v>6</v>
      </c>
      <c r="H26" s="5">
        <v>0</v>
      </c>
      <c r="I26" s="5">
        <v>0</v>
      </c>
      <c r="J26" s="5">
        <v>0</v>
      </c>
    </row>
    <row r="27" spans="1:13" ht="56.25" customHeight="1" x14ac:dyDescent="0.25">
      <c r="A27" s="44" t="s">
        <v>8</v>
      </c>
      <c r="B27" s="53" t="s">
        <v>33</v>
      </c>
      <c r="C27" s="24" t="s">
        <v>112</v>
      </c>
      <c r="D27" s="23" t="s">
        <v>17</v>
      </c>
      <c r="E27" s="13" t="s">
        <v>49</v>
      </c>
      <c r="F27" s="6" t="s">
        <v>50</v>
      </c>
      <c r="G27" s="13" t="s">
        <v>51</v>
      </c>
      <c r="H27" s="8">
        <f>H29</f>
        <v>63894.487999999998</v>
      </c>
      <c r="I27" s="8">
        <f t="shared" ref="I27:J27" si="11">I29</f>
        <v>146227.041</v>
      </c>
      <c r="J27" s="8">
        <f t="shared" si="11"/>
        <v>146227.04</v>
      </c>
    </row>
    <row r="28" spans="1:13" ht="63" customHeight="1" x14ac:dyDescent="0.25">
      <c r="A28" s="45"/>
      <c r="B28" s="54"/>
      <c r="C28" s="24" t="s">
        <v>111</v>
      </c>
      <c r="D28" s="23">
        <v>808</v>
      </c>
      <c r="E28" s="13" t="s">
        <v>49</v>
      </c>
      <c r="F28" s="6" t="s">
        <v>50</v>
      </c>
      <c r="G28" s="13" t="s">
        <v>51</v>
      </c>
      <c r="H28" s="8">
        <f>H27</f>
        <v>63894.487999999998</v>
      </c>
      <c r="I28" s="8">
        <f>I29</f>
        <v>146227.041</v>
      </c>
      <c r="J28" s="8">
        <f t="shared" ref="J28" si="12">J27</f>
        <v>146227.04</v>
      </c>
    </row>
    <row r="29" spans="1:13" ht="66.75" customHeight="1" x14ac:dyDescent="0.25">
      <c r="A29" s="46"/>
      <c r="B29" s="55"/>
      <c r="C29" s="15" t="s">
        <v>141</v>
      </c>
      <c r="D29" s="15">
        <v>808</v>
      </c>
      <c r="E29" s="13" t="s">
        <v>49</v>
      </c>
      <c r="F29" s="6" t="s">
        <v>50</v>
      </c>
      <c r="G29" s="13" t="s">
        <v>51</v>
      </c>
      <c r="H29" s="14">
        <v>63894.487999999998</v>
      </c>
      <c r="I29" s="14">
        <v>146227.041</v>
      </c>
      <c r="J29" s="14">
        <v>146227.04</v>
      </c>
    </row>
    <row r="30" spans="1:13" ht="48.75" customHeight="1" x14ac:dyDescent="0.25">
      <c r="A30" s="53" t="s">
        <v>9</v>
      </c>
      <c r="B30" s="53" t="s">
        <v>36</v>
      </c>
      <c r="C30" s="24" t="s">
        <v>112</v>
      </c>
      <c r="D30" s="23" t="s">
        <v>17</v>
      </c>
      <c r="E30" s="13" t="s">
        <v>49</v>
      </c>
      <c r="F30" s="6" t="s">
        <v>50</v>
      </c>
      <c r="G30" s="13" t="s">
        <v>53</v>
      </c>
      <c r="H30" s="14">
        <f>H33</f>
        <v>171805.152</v>
      </c>
      <c r="I30" s="14">
        <f t="shared" ref="I30:J30" si="13">I33</f>
        <v>181546.674</v>
      </c>
      <c r="J30" s="14">
        <f t="shared" si="13"/>
        <v>174575.05600000001</v>
      </c>
    </row>
    <row r="31" spans="1:13" ht="42" customHeight="1" x14ac:dyDescent="0.25">
      <c r="A31" s="54"/>
      <c r="B31" s="54"/>
      <c r="C31" s="24" t="s">
        <v>111</v>
      </c>
      <c r="D31" s="23">
        <v>808</v>
      </c>
      <c r="E31" s="13" t="s">
        <v>49</v>
      </c>
      <c r="F31" s="6" t="s">
        <v>50</v>
      </c>
      <c r="G31" s="13" t="s">
        <v>53</v>
      </c>
      <c r="H31" s="14">
        <f>H33</f>
        <v>171805.152</v>
      </c>
      <c r="I31" s="14">
        <f t="shared" ref="I31:J31" si="14">I33</f>
        <v>181546.674</v>
      </c>
      <c r="J31" s="14">
        <f t="shared" si="14"/>
        <v>174575.05600000001</v>
      </c>
    </row>
    <row r="32" spans="1:13" ht="42" customHeight="1" x14ac:dyDescent="0.25">
      <c r="A32" s="54"/>
      <c r="B32" s="54"/>
      <c r="C32" s="38" t="s">
        <v>122</v>
      </c>
      <c r="D32" s="38">
        <v>808</v>
      </c>
      <c r="E32" s="13" t="s">
        <v>49</v>
      </c>
      <c r="F32" s="6" t="s">
        <v>50</v>
      </c>
      <c r="G32" s="13" t="s">
        <v>53</v>
      </c>
      <c r="H32" s="14">
        <v>61848.5</v>
      </c>
      <c r="I32" s="14">
        <v>67209.600000000006</v>
      </c>
      <c r="J32" s="14">
        <v>65382.697999999997</v>
      </c>
    </row>
    <row r="33" spans="1:10" ht="52.5" customHeight="1" x14ac:dyDescent="0.25">
      <c r="A33" s="55"/>
      <c r="B33" s="55"/>
      <c r="C33" s="15" t="s">
        <v>141</v>
      </c>
      <c r="D33" s="15">
        <v>808</v>
      </c>
      <c r="E33" s="13" t="s">
        <v>49</v>
      </c>
      <c r="F33" s="6" t="s">
        <v>50</v>
      </c>
      <c r="G33" s="13" t="s">
        <v>53</v>
      </c>
      <c r="H33" s="14">
        <v>171805.152</v>
      </c>
      <c r="I33" s="14">
        <v>181546.674</v>
      </c>
      <c r="J33" s="8">
        <v>174575.05600000001</v>
      </c>
    </row>
    <row r="34" spans="1:10" ht="50.25" customHeight="1" x14ac:dyDescent="0.25">
      <c r="A34" s="56" t="s">
        <v>123</v>
      </c>
      <c r="B34" s="56" t="s">
        <v>19</v>
      </c>
      <c r="C34" s="24" t="s">
        <v>112</v>
      </c>
      <c r="D34" s="25" t="s">
        <v>17</v>
      </c>
      <c r="E34" s="13" t="s">
        <v>49</v>
      </c>
      <c r="F34" s="6" t="s">
        <v>50</v>
      </c>
      <c r="G34" s="13" t="s">
        <v>54</v>
      </c>
      <c r="H34" s="8">
        <v>0</v>
      </c>
      <c r="I34" s="8">
        <v>0</v>
      </c>
      <c r="J34" s="8">
        <v>0</v>
      </c>
    </row>
    <row r="35" spans="1:10" ht="45" customHeight="1" x14ac:dyDescent="0.25">
      <c r="A35" s="57"/>
      <c r="B35" s="57"/>
      <c r="C35" s="24" t="s">
        <v>111</v>
      </c>
      <c r="D35" s="25">
        <v>807</v>
      </c>
      <c r="E35" s="13" t="s">
        <v>49</v>
      </c>
      <c r="F35" s="6" t="s">
        <v>50</v>
      </c>
      <c r="G35" s="13" t="s">
        <v>54</v>
      </c>
      <c r="H35" s="8">
        <v>0</v>
      </c>
      <c r="I35" s="8">
        <v>0</v>
      </c>
      <c r="J35" s="8">
        <v>0</v>
      </c>
    </row>
    <row r="36" spans="1:10" ht="71.25" customHeight="1" x14ac:dyDescent="0.25">
      <c r="A36" s="58"/>
      <c r="B36" s="58"/>
      <c r="C36" s="19" t="s">
        <v>145</v>
      </c>
      <c r="D36" s="19">
        <v>807</v>
      </c>
      <c r="E36" s="13" t="s">
        <v>49</v>
      </c>
      <c r="F36" s="6" t="s">
        <v>50</v>
      </c>
      <c r="G36" s="13" t="s">
        <v>54</v>
      </c>
      <c r="H36" s="8">
        <v>0</v>
      </c>
      <c r="I36" s="8">
        <v>0</v>
      </c>
      <c r="J36" s="8">
        <v>0</v>
      </c>
    </row>
    <row r="37" spans="1:10" ht="48" customHeight="1" x14ac:dyDescent="0.25">
      <c r="A37" s="53" t="s">
        <v>10</v>
      </c>
      <c r="B37" s="53" t="s">
        <v>34</v>
      </c>
      <c r="C37" s="24" t="s">
        <v>112</v>
      </c>
      <c r="D37" s="23" t="s">
        <v>17</v>
      </c>
      <c r="E37" s="13" t="s">
        <v>49</v>
      </c>
      <c r="F37" s="6" t="s">
        <v>50</v>
      </c>
      <c r="G37" s="13" t="s">
        <v>52</v>
      </c>
      <c r="H37" s="8">
        <v>0</v>
      </c>
      <c r="I37" s="8">
        <v>0</v>
      </c>
      <c r="J37" s="8">
        <v>0</v>
      </c>
    </row>
    <row r="38" spans="1:10" ht="42" customHeight="1" x14ac:dyDescent="0.25">
      <c r="A38" s="54"/>
      <c r="B38" s="54"/>
      <c r="C38" s="24" t="s">
        <v>111</v>
      </c>
      <c r="D38" s="23">
        <v>808</v>
      </c>
      <c r="E38" s="13" t="s">
        <v>49</v>
      </c>
      <c r="F38" s="6" t="s">
        <v>50</v>
      </c>
      <c r="G38" s="13" t="s">
        <v>52</v>
      </c>
      <c r="H38" s="8">
        <v>0</v>
      </c>
      <c r="I38" s="8">
        <v>0</v>
      </c>
      <c r="J38" s="8">
        <v>0</v>
      </c>
    </row>
    <row r="39" spans="1:10" ht="70.150000000000006" customHeight="1" x14ac:dyDescent="0.25">
      <c r="A39" s="55"/>
      <c r="B39" s="55"/>
      <c r="C39" s="15" t="s">
        <v>141</v>
      </c>
      <c r="D39" s="15">
        <v>808</v>
      </c>
      <c r="E39" s="13" t="s">
        <v>49</v>
      </c>
      <c r="F39" s="6" t="s">
        <v>50</v>
      </c>
      <c r="G39" s="13" t="s">
        <v>52</v>
      </c>
      <c r="H39" s="8">
        <v>0</v>
      </c>
      <c r="I39" s="8">
        <v>0</v>
      </c>
      <c r="J39" s="8">
        <v>0</v>
      </c>
    </row>
    <row r="40" spans="1:10" ht="42" customHeight="1" x14ac:dyDescent="0.25">
      <c r="A40" s="56" t="s">
        <v>11</v>
      </c>
      <c r="B40" s="53" t="s">
        <v>37</v>
      </c>
      <c r="C40" s="24" t="s">
        <v>112</v>
      </c>
      <c r="D40" s="23" t="s">
        <v>17</v>
      </c>
      <c r="E40" s="13" t="s">
        <v>49</v>
      </c>
      <c r="F40" s="6" t="s">
        <v>50</v>
      </c>
      <c r="G40" s="13" t="s">
        <v>55</v>
      </c>
      <c r="H40" s="8">
        <v>350000</v>
      </c>
      <c r="I40" s="8">
        <v>350000</v>
      </c>
      <c r="J40" s="8">
        <v>350000</v>
      </c>
    </row>
    <row r="41" spans="1:10" ht="38.25" customHeight="1" x14ac:dyDescent="0.25">
      <c r="A41" s="57"/>
      <c r="B41" s="54"/>
      <c r="C41" s="24" t="s">
        <v>111</v>
      </c>
      <c r="D41" s="23" t="s">
        <v>17</v>
      </c>
      <c r="E41" s="13" t="s">
        <v>49</v>
      </c>
      <c r="F41" s="6" t="s">
        <v>50</v>
      </c>
      <c r="G41" s="13" t="s">
        <v>55</v>
      </c>
      <c r="H41" s="8">
        <v>350000</v>
      </c>
      <c r="I41" s="8">
        <v>350000</v>
      </c>
      <c r="J41" s="8">
        <v>350000</v>
      </c>
    </row>
    <row r="42" spans="1:10" ht="60" customHeight="1" x14ac:dyDescent="0.25">
      <c r="A42" s="57"/>
      <c r="B42" s="54"/>
      <c r="C42" s="15" t="s">
        <v>141</v>
      </c>
      <c r="D42" s="15">
        <v>808</v>
      </c>
      <c r="E42" s="13" t="s">
        <v>49</v>
      </c>
      <c r="F42" s="6" t="s">
        <v>50</v>
      </c>
      <c r="G42" s="13" t="s">
        <v>55</v>
      </c>
      <c r="H42" s="8">
        <v>350000</v>
      </c>
      <c r="I42" s="8">
        <v>350000</v>
      </c>
      <c r="J42" s="8">
        <v>350000</v>
      </c>
    </row>
    <row r="43" spans="1:10" ht="71.25" customHeight="1" x14ac:dyDescent="0.25">
      <c r="A43" s="58"/>
      <c r="B43" s="55"/>
      <c r="C43" s="29" t="s">
        <v>98</v>
      </c>
      <c r="D43" s="15">
        <v>844</v>
      </c>
      <c r="E43" s="13" t="s">
        <v>49</v>
      </c>
      <c r="F43" s="6" t="s">
        <v>50</v>
      </c>
      <c r="G43" s="13" t="s">
        <v>55</v>
      </c>
      <c r="H43" s="8">
        <v>0</v>
      </c>
      <c r="I43" s="8">
        <v>0</v>
      </c>
      <c r="J43" s="8">
        <v>0</v>
      </c>
    </row>
    <row r="44" spans="1:10" ht="45.75" customHeight="1" x14ac:dyDescent="0.25">
      <c r="A44" s="53" t="s">
        <v>12</v>
      </c>
      <c r="B44" s="53" t="s">
        <v>26</v>
      </c>
      <c r="C44" s="24" t="s">
        <v>112</v>
      </c>
      <c r="D44" s="23" t="s">
        <v>17</v>
      </c>
      <c r="E44" s="13" t="s">
        <v>49</v>
      </c>
      <c r="F44" s="6" t="s">
        <v>50</v>
      </c>
      <c r="G44" s="13" t="s">
        <v>56</v>
      </c>
      <c r="H44" s="8">
        <f>H45</f>
        <v>38758.182999999997</v>
      </c>
      <c r="I44" s="8">
        <f t="shared" ref="I44:J44" si="15">I45</f>
        <v>58486.835999999996</v>
      </c>
      <c r="J44" s="8">
        <f t="shared" si="15"/>
        <v>58448.071000000004</v>
      </c>
    </row>
    <row r="45" spans="1:10" ht="40.5" customHeight="1" x14ac:dyDescent="0.25">
      <c r="A45" s="54"/>
      <c r="B45" s="54"/>
      <c r="C45" s="24" t="s">
        <v>111</v>
      </c>
      <c r="D45" s="23" t="s">
        <v>17</v>
      </c>
      <c r="E45" s="13" t="s">
        <v>49</v>
      </c>
      <c r="F45" s="6" t="s">
        <v>50</v>
      </c>
      <c r="G45" s="13" t="s">
        <v>56</v>
      </c>
      <c r="H45" s="8">
        <f t="shared" ref="H45:J45" si="16">H46+H47</f>
        <v>38758.182999999997</v>
      </c>
      <c r="I45" s="8">
        <f t="shared" si="16"/>
        <v>58486.835999999996</v>
      </c>
      <c r="J45" s="8">
        <f t="shared" si="16"/>
        <v>58448.071000000004</v>
      </c>
    </row>
    <row r="46" spans="1:10" ht="43.5" customHeight="1" x14ac:dyDescent="0.25">
      <c r="A46" s="54"/>
      <c r="B46" s="54"/>
      <c r="C46" s="15" t="s">
        <v>141</v>
      </c>
      <c r="D46" s="15">
        <v>808</v>
      </c>
      <c r="E46" s="13" t="s">
        <v>49</v>
      </c>
      <c r="F46" s="6" t="s">
        <v>50</v>
      </c>
      <c r="G46" s="13" t="s">
        <v>56</v>
      </c>
      <c r="H46" s="14">
        <v>26184.300999999999</v>
      </c>
      <c r="I46" s="8">
        <v>33901.108999999997</v>
      </c>
      <c r="J46" s="8">
        <v>33898.069000000003</v>
      </c>
    </row>
    <row r="47" spans="1:10" ht="75" customHeight="1" x14ac:dyDescent="0.25">
      <c r="A47" s="55"/>
      <c r="B47" s="55"/>
      <c r="C47" s="22" t="s">
        <v>92</v>
      </c>
      <c r="D47" s="15">
        <v>816</v>
      </c>
      <c r="E47" s="13" t="s">
        <v>49</v>
      </c>
      <c r="F47" s="6" t="s">
        <v>50</v>
      </c>
      <c r="G47" s="13" t="s">
        <v>56</v>
      </c>
      <c r="H47" s="14">
        <v>12573.882</v>
      </c>
      <c r="I47" s="14">
        <v>24585.726999999999</v>
      </c>
      <c r="J47" s="14">
        <v>24550.002</v>
      </c>
    </row>
    <row r="48" spans="1:10" ht="45" customHeight="1" x14ac:dyDescent="0.25">
      <c r="A48" s="53" t="s">
        <v>13</v>
      </c>
      <c r="B48" s="53" t="s">
        <v>24</v>
      </c>
      <c r="C48" s="24" t="s">
        <v>112</v>
      </c>
      <c r="D48" s="23" t="s">
        <v>17</v>
      </c>
      <c r="E48" s="13" t="s">
        <v>49</v>
      </c>
      <c r="F48" s="6" t="s">
        <v>50</v>
      </c>
      <c r="G48" s="13" t="s">
        <v>57</v>
      </c>
      <c r="H48" s="14">
        <f>H49</f>
        <v>88474.39</v>
      </c>
      <c r="I48" s="14">
        <f t="shared" ref="I48:J48" si="17">I49</f>
        <v>182210.08299999998</v>
      </c>
      <c r="J48" s="14">
        <f t="shared" si="17"/>
        <v>181822.66800000001</v>
      </c>
    </row>
    <row r="49" spans="1:11" ht="49.15" customHeight="1" x14ac:dyDescent="0.25">
      <c r="A49" s="54"/>
      <c r="B49" s="54"/>
      <c r="C49" s="24" t="s">
        <v>111</v>
      </c>
      <c r="D49" s="23">
        <v>808</v>
      </c>
      <c r="E49" s="13" t="s">
        <v>49</v>
      </c>
      <c r="F49" s="6" t="s">
        <v>50</v>
      </c>
      <c r="G49" s="13" t="s">
        <v>57</v>
      </c>
      <c r="H49" s="14">
        <f>H50+H51</f>
        <v>88474.39</v>
      </c>
      <c r="I49" s="14">
        <f t="shared" ref="I49:J49" si="18">I50+I51</f>
        <v>182210.08299999998</v>
      </c>
      <c r="J49" s="14">
        <f t="shared" si="18"/>
        <v>181822.66800000001</v>
      </c>
    </row>
    <row r="50" spans="1:11" ht="57.6" customHeight="1" x14ac:dyDescent="0.25">
      <c r="A50" s="54"/>
      <c r="B50" s="54"/>
      <c r="C50" s="15" t="s">
        <v>141</v>
      </c>
      <c r="D50" s="15">
        <v>808</v>
      </c>
      <c r="E50" s="13" t="s">
        <v>49</v>
      </c>
      <c r="F50" s="6" t="s">
        <v>50</v>
      </c>
      <c r="G50" s="13" t="s">
        <v>57</v>
      </c>
      <c r="H50" s="8">
        <v>66104.345000000001</v>
      </c>
      <c r="I50" s="8">
        <v>118595.37</v>
      </c>
      <c r="J50" s="8">
        <v>118252.79</v>
      </c>
    </row>
    <row r="51" spans="1:11" ht="69.599999999999994" customHeight="1" x14ac:dyDescent="0.25">
      <c r="A51" s="55"/>
      <c r="B51" s="55"/>
      <c r="C51" s="30" t="s">
        <v>92</v>
      </c>
      <c r="D51" s="30">
        <v>816</v>
      </c>
      <c r="E51" s="13" t="s">
        <v>49</v>
      </c>
      <c r="F51" s="6" t="s">
        <v>50</v>
      </c>
      <c r="G51" s="13" t="s">
        <v>57</v>
      </c>
      <c r="H51" s="14">
        <v>22370.044999999998</v>
      </c>
      <c r="I51" s="14">
        <v>63614.713000000003</v>
      </c>
      <c r="J51" s="14">
        <v>63569.877999999997</v>
      </c>
    </row>
    <row r="52" spans="1:11" ht="39" customHeight="1" x14ac:dyDescent="0.25">
      <c r="A52" s="53" t="s">
        <v>14</v>
      </c>
      <c r="B52" s="53" t="s">
        <v>38</v>
      </c>
      <c r="C52" s="24" t="s">
        <v>112</v>
      </c>
      <c r="D52" s="23" t="s">
        <v>17</v>
      </c>
      <c r="E52" s="13" t="s">
        <v>49</v>
      </c>
      <c r="F52" s="6" t="s">
        <v>50</v>
      </c>
      <c r="G52" s="13" t="s">
        <v>58</v>
      </c>
      <c r="H52" s="8">
        <v>0</v>
      </c>
      <c r="I52" s="8">
        <v>0</v>
      </c>
      <c r="J52" s="8">
        <v>0</v>
      </c>
    </row>
    <row r="53" spans="1:11" ht="39.75" customHeight="1" x14ac:dyDescent="0.25">
      <c r="A53" s="54"/>
      <c r="B53" s="54"/>
      <c r="C53" s="24" t="s">
        <v>111</v>
      </c>
      <c r="D53" s="23">
        <v>808</v>
      </c>
      <c r="E53" s="13" t="s">
        <v>49</v>
      </c>
      <c r="F53" s="6" t="s">
        <v>50</v>
      </c>
      <c r="G53" s="13" t="s">
        <v>58</v>
      </c>
      <c r="H53" s="8">
        <v>0</v>
      </c>
      <c r="I53" s="8">
        <v>0</v>
      </c>
      <c r="J53" s="8">
        <v>0</v>
      </c>
    </row>
    <row r="54" spans="1:11" ht="59.25" customHeight="1" x14ac:dyDescent="0.25">
      <c r="A54" s="55"/>
      <c r="B54" s="55"/>
      <c r="C54" s="15" t="s">
        <v>141</v>
      </c>
      <c r="D54" s="15">
        <v>808</v>
      </c>
      <c r="E54" s="13" t="s">
        <v>49</v>
      </c>
      <c r="F54" s="6" t="s">
        <v>50</v>
      </c>
      <c r="G54" s="13" t="s">
        <v>58</v>
      </c>
      <c r="H54" s="8">
        <v>0</v>
      </c>
      <c r="I54" s="8">
        <v>0</v>
      </c>
      <c r="J54" s="8">
        <v>0</v>
      </c>
    </row>
    <row r="55" spans="1:11" ht="40.5" customHeight="1" x14ac:dyDescent="0.25">
      <c r="A55" s="53" t="s">
        <v>40</v>
      </c>
      <c r="B55" s="53" t="s">
        <v>41</v>
      </c>
      <c r="C55" s="24" t="s">
        <v>112</v>
      </c>
      <c r="D55" s="23" t="s">
        <v>17</v>
      </c>
      <c r="E55" s="13" t="s">
        <v>49</v>
      </c>
      <c r="F55" s="6" t="s">
        <v>50</v>
      </c>
      <c r="G55" s="13" t="s">
        <v>59</v>
      </c>
      <c r="H55" s="8">
        <f>H57</f>
        <v>37303.898000000001</v>
      </c>
      <c r="I55" s="8">
        <f t="shared" ref="I55" si="19">I57</f>
        <v>33725.705000000002</v>
      </c>
      <c r="J55" s="8">
        <f t="shared" ref="J55" si="20">J57</f>
        <v>33725.705000000002</v>
      </c>
    </row>
    <row r="56" spans="1:11" ht="44.25" customHeight="1" x14ac:dyDescent="0.25">
      <c r="A56" s="54"/>
      <c r="B56" s="54"/>
      <c r="C56" s="24" t="s">
        <v>111</v>
      </c>
      <c r="D56" s="23">
        <v>816</v>
      </c>
      <c r="E56" s="13" t="s">
        <v>49</v>
      </c>
      <c r="F56" s="6" t="s">
        <v>50</v>
      </c>
      <c r="G56" s="13" t="s">
        <v>59</v>
      </c>
      <c r="H56" s="8">
        <f>H55</f>
        <v>37303.898000000001</v>
      </c>
      <c r="I56" s="8">
        <f t="shared" ref="I56" si="21">I55</f>
        <v>33725.705000000002</v>
      </c>
      <c r="J56" s="8">
        <f t="shared" ref="J56" si="22">J55</f>
        <v>33725.705000000002</v>
      </c>
    </row>
    <row r="57" spans="1:11" ht="66.75" customHeight="1" x14ac:dyDescent="0.25">
      <c r="A57" s="55"/>
      <c r="B57" s="55"/>
      <c r="C57" s="22" t="s">
        <v>92</v>
      </c>
      <c r="D57" s="15">
        <v>816</v>
      </c>
      <c r="E57" s="13" t="s">
        <v>49</v>
      </c>
      <c r="F57" s="6" t="s">
        <v>50</v>
      </c>
      <c r="G57" s="13" t="s">
        <v>59</v>
      </c>
      <c r="H57" s="14">
        <v>37303.898000000001</v>
      </c>
      <c r="I57" s="14">
        <v>33725.705000000002</v>
      </c>
      <c r="J57" s="14">
        <v>33725.705000000002</v>
      </c>
    </row>
    <row r="58" spans="1:11" ht="41.25" customHeight="1" x14ac:dyDescent="0.25">
      <c r="A58" s="53" t="s">
        <v>93</v>
      </c>
      <c r="B58" s="53" t="s">
        <v>94</v>
      </c>
      <c r="C58" s="24" t="s">
        <v>112</v>
      </c>
      <c r="D58" s="23" t="s">
        <v>17</v>
      </c>
      <c r="E58" s="13" t="s">
        <v>95</v>
      </c>
      <c r="F58" s="6" t="s">
        <v>50</v>
      </c>
      <c r="G58" s="13" t="s">
        <v>76</v>
      </c>
      <c r="H58" s="8">
        <f>H61</f>
        <v>1157188.966</v>
      </c>
      <c r="I58" s="8">
        <f t="shared" ref="I58:J58" si="23">I61</f>
        <v>943938</v>
      </c>
      <c r="J58" s="8">
        <f t="shared" si="23"/>
        <v>943938</v>
      </c>
    </row>
    <row r="59" spans="1:11" ht="41.25" customHeight="1" x14ac:dyDescent="0.25">
      <c r="A59" s="54"/>
      <c r="B59" s="54"/>
      <c r="C59" s="24" t="s">
        <v>111</v>
      </c>
      <c r="D59" s="23">
        <v>808</v>
      </c>
      <c r="E59" s="13" t="s">
        <v>95</v>
      </c>
      <c r="F59" s="6" t="s">
        <v>50</v>
      </c>
      <c r="G59" s="13" t="s">
        <v>76</v>
      </c>
      <c r="H59" s="8">
        <f>H61</f>
        <v>1157188.966</v>
      </c>
      <c r="I59" s="14">
        <f>I61</f>
        <v>943938</v>
      </c>
      <c r="J59" s="14">
        <f>J61</f>
        <v>943938</v>
      </c>
    </row>
    <row r="60" spans="1:11" ht="46.5" customHeight="1" x14ac:dyDescent="0.25">
      <c r="A60" s="54"/>
      <c r="B60" s="54"/>
      <c r="C60" s="23" t="s">
        <v>122</v>
      </c>
      <c r="D60" s="23">
        <v>808</v>
      </c>
      <c r="E60" s="13" t="s">
        <v>95</v>
      </c>
      <c r="F60" s="6" t="s">
        <v>50</v>
      </c>
      <c r="G60" s="13" t="s">
        <v>76</v>
      </c>
      <c r="H60" s="8">
        <v>1016000</v>
      </c>
      <c r="I60" s="14">
        <v>828777.4</v>
      </c>
      <c r="J60" s="14">
        <v>828777.4</v>
      </c>
      <c r="K60" s="33"/>
    </row>
    <row r="61" spans="1:11" ht="49.5" customHeight="1" x14ac:dyDescent="0.25">
      <c r="A61" s="55"/>
      <c r="B61" s="55"/>
      <c r="C61" s="23" t="s">
        <v>141</v>
      </c>
      <c r="D61" s="22">
        <v>808</v>
      </c>
      <c r="E61" s="13" t="s">
        <v>95</v>
      </c>
      <c r="F61" s="6" t="s">
        <v>50</v>
      </c>
      <c r="G61" s="13" t="s">
        <v>76</v>
      </c>
      <c r="H61" s="8">
        <v>1157188.966</v>
      </c>
      <c r="I61" s="8">
        <v>943938</v>
      </c>
      <c r="J61" s="8">
        <v>943938</v>
      </c>
    </row>
    <row r="62" spans="1:11" ht="40.5" customHeight="1" x14ac:dyDescent="0.25">
      <c r="A62" s="53" t="s">
        <v>125</v>
      </c>
      <c r="B62" s="53" t="s">
        <v>126</v>
      </c>
      <c r="C62" s="31" t="s">
        <v>112</v>
      </c>
      <c r="D62" s="30" t="s">
        <v>17</v>
      </c>
      <c r="E62" s="13" t="s">
        <v>95</v>
      </c>
      <c r="F62" s="6" t="s">
        <v>50</v>
      </c>
      <c r="G62" s="13" t="s">
        <v>76</v>
      </c>
      <c r="H62" s="8">
        <v>0</v>
      </c>
      <c r="I62" s="8">
        <v>0</v>
      </c>
      <c r="J62" s="8">
        <v>0</v>
      </c>
    </row>
    <row r="63" spans="1:11" ht="39.75" customHeight="1" x14ac:dyDescent="0.25">
      <c r="A63" s="54"/>
      <c r="B63" s="54"/>
      <c r="C63" s="31" t="s">
        <v>111</v>
      </c>
      <c r="D63" s="32">
        <v>816</v>
      </c>
      <c r="E63" s="13" t="s">
        <v>95</v>
      </c>
      <c r="F63" s="6" t="s">
        <v>50</v>
      </c>
      <c r="G63" s="13" t="s">
        <v>77</v>
      </c>
      <c r="H63" s="8">
        <v>0</v>
      </c>
      <c r="I63" s="8">
        <v>0</v>
      </c>
      <c r="J63" s="8">
        <v>0</v>
      </c>
    </row>
    <row r="64" spans="1:11" ht="38.25" customHeight="1" x14ac:dyDescent="0.25">
      <c r="A64" s="54"/>
      <c r="B64" s="54"/>
      <c r="C64" s="30" t="s">
        <v>122</v>
      </c>
      <c r="D64" s="32">
        <v>816</v>
      </c>
      <c r="E64" s="13" t="s">
        <v>95</v>
      </c>
      <c r="F64" s="6" t="s">
        <v>50</v>
      </c>
      <c r="G64" s="13" t="s">
        <v>77</v>
      </c>
      <c r="H64" s="8">
        <v>0</v>
      </c>
      <c r="I64" s="8">
        <v>0</v>
      </c>
      <c r="J64" s="8">
        <v>0</v>
      </c>
    </row>
    <row r="65" spans="1:12" ht="59.25" customHeight="1" x14ac:dyDescent="0.25">
      <c r="A65" s="55"/>
      <c r="B65" s="55"/>
      <c r="C65" s="32" t="s">
        <v>92</v>
      </c>
      <c r="D65" s="32">
        <v>816</v>
      </c>
      <c r="E65" s="13" t="s">
        <v>49</v>
      </c>
      <c r="F65" s="6" t="s">
        <v>50</v>
      </c>
      <c r="G65" s="13" t="s">
        <v>77</v>
      </c>
      <c r="H65" s="8">
        <v>0</v>
      </c>
      <c r="I65" s="8">
        <v>0</v>
      </c>
      <c r="J65" s="8">
        <v>0</v>
      </c>
    </row>
    <row r="66" spans="1:12" ht="59.25" customHeight="1" x14ac:dyDescent="0.25">
      <c r="A66" s="53" t="s">
        <v>133</v>
      </c>
      <c r="B66" s="53" t="s">
        <v>134</v>
      </c>
      <c r="C66" s="37" t="s">
        <v>112</v>
      </c>
      <c r="D66" s="38">
        <v>808</v>
      </c>
      <c r="E66" s="13" t="s">
        <v>95</v>
      </c>
      <c r="F66" s="6" t="s">
        <v>50</v>
      </c>
      <c r="G66" s="13" t="s">
        <v>118</v>
      </c>
      <c r="H66" s="8">
        <v>0</v>
      </c>
      <c r="I66" s="8">
        <v>0</v>
      </c>
      <c r="J66" s="8">
        <v>0</v>
      </c>
    </row>
    <row r="67" spans="1:12" ht="59.25" customHeight="1" x14ac:dyDescent="0.25">
      <c r="A67" s="54"/>
      <c r="B67" s="54"/>
      <c r="C67" s="37" t="s">
        <v>111</v>
      </c>
      <c r="D67" s="38">
        <v>808</v>
      </c>
      <c r="E67" s="13" t="s">
        <v>95</v>
      </c>
      <c r="F67" s="6" t="s">
        <v>50</v>
      </c>
      <c r="G67" s="13" t="s">
        <v>118</v>
      </c>
      <c r="H67" s="8">
        <v>0</v>
      </c>
      <c r="I67" s="8">
        <v>0</v>
      </c>
      <c r="J67" s="8">
        <v>0</v>
      </c>
    </row>
    <row r="68" spans="1:12" ht="59.25" customHeight="1" x14ac:dyDescent="0.25">
      <c r="A68" s="54"/>
      <c r="B68" s="54"/>
      <c r="C68" s="38" t="s">
        <v>141</v>
      </c>
      <c r="D68" s="38">
        <v>808</v>
      </c>
      <c r="E68" s="13" t="s">
        <v>95</v>
      </c>
      <c r="F68" s="6" t="s">
        <v>50</v>
      </c>
      <c r="G68" s="13" t="s">
        <v>118</v>
      </c>
      <c r="H68" s="8">
        <v>0</v>
      </c>
      <c r="I68" s="8">
        <v>0</v>
      </c>
      <c r="J68" s="8">
        <v>0</v>
      </c>
    </row>
    <row r="69" spans="1:12" ht="59.25" customHeight="1" x14ac:dyDescent="0.25">
      <c r="A69" s="53" t="s">
        <v>135</v>
      </c>
      <c r="B69" s="53" t="s">
        <v>136</v>
      </c>
      <c r="C69" s="37" t="s">
        <v>112</v>
      </c>
      <c r="D69" s="38">
        <v>808</v>
      </c>
      <c r="E69" s="13" t="s">
        <v>95</v>
      </c>
      <c r="F69" s="6" t="s">
        <v>50</v>
      </c>
      <c r="G69" s="13" t="s">
        <v>137</v>
      </c>
      <c r="H69" s="8">
        <v>0</v>
      </c>
      <c r="I69" s="8">
        <f>I70</f>
        <v>6677.3909999999996</v>
      </c>
      <c r="J69" s="8">
        <f>J70</f>
        <v>6677.3909999999996</v>
      </c>
    </row>
    <row r="70" spans="1:12" ht="59.25" customHeight="1" x14ac:dyDescent="0.25">
      <c r="A70" s="54"/>
      <c r="B70" s="54"/>
      <c r="C70" s="37" t="s">
        <v>111</v>
      </c>
      <c r="D70" s="38">
        <v>808</v>
      </c>
      <c r="E70" s="13" t="s">
        <v>95</v>
      </c>
      <c r="F70" s="6" t="s">
        <v>50</v>
      </c>
      <c r="G70" s="13" t="s">
        <v>137</v>
      </c>
      <c r="H70" s="8">
        <v>0</v>
      </c>
      <c r="I70" s="8">
        <f>I71</f>
        <v>6677.3909999999996</v>
      </c>
      <c r="J70" s="8">
        <f>J71</f>
        <v>6677.3909999999996</v>
      </c>
    </row>
    <row r="71" spans="1:12" ht="59.25" customHeight="1" x14ac:dyDescent="0.25">
      <c r="A71" s="54"/>
      <c r="B71" s="54"/>
      <c r="C71" s="38" t="s">
        <v>141</v>
      </c>
      <c r="D71" s="38">
        <v>808</v>
      </c>
      <c r="E71" s="13" t="s">
        <v>95</v>
      </c>
      <c r="F71" s="6" t="s">
        <v>50</v>
      </c>
      <c r="G71" s="13" t="s">
        <v>137</v>
      </c>
      <c r="H71" s="8">
        <v>0</v>
      </c>
      <c r="I71" s="8">
        <v>6677.3909999999996</v>
      </c>
      <c r="J71" s="8">
        <v>6677.3909999999996</v>
      </c>
    </row>
    <row r="72" spans="1:12" ht="59.25" customHeight="1" x14ac:dyDescent="0.25">
      <c r="A72" s="52" t="s">
        <v>138</v>
      </c>
      <c r="B72" s="52" t="s">
        <v>147</v>
      </c>
      <c r="C72" s="41" t="s">
        <v>112</v>
      </c>
      <c r="D72" s="40">
        <v>808</v>
      </c>
      <c r="E72" s="13" t="s">
        <v>95</v>
      </c>
      <c r="F72" s="6" t="s">
        <v>50</v>
      </c>
      <c r="G72" s="13" t="s">
        <v>148</v>
      </c>
      <c r="H72" s="8">
        <v>0</v>
      </c>
      <c r="I72" s="8">
        <f>I73</f>
        <v>26068.945</v>
      </c>
      <c r="J72" s="8">
        <f>J73</f>
        <v>26068.945</v>
      </c>
    </row>
    <row r="73" spans="1:12" ht="59.25" customHeight="1" x14ac:dyDescent="0.25">
      <c r="A73" s="52"/>
      <c r="B73" s="52"/>
      <c r="C73" s="41" t="s">
        <v>111</v>
      </c>
      <c r="D73" s="40">
        <v>808</v>
      </c>
      <c r="E73" s="13" t="s">
        <v>95</v>
      </c>
      <c r="F73" s="6" t="s">
        <v>50</v>
      </c>
      <c r="G73" s="13" t="s">
        <v>148</v>
      </c>
      <c r="H73" s="8">
        <v>0</v>
      </c>
      <c r="I73" s="8">
        <f>I74</f>
        <v>26068.945</v>
      </c>
      <c r="J73" s="8">
        <f>J74</f>
        <v>26068.945</v>
      </c>
    </row>
    <row r="74" spans="1:12" ht="59.25" customHeight="1" x14ac:dyDescent="0.25">
      <c r="A74" s="52"/>
      <c r="B74" s="52"/>
      <c r="C74" s="40" t="s">
        <v>141</v>
      </c>
      <c r="D74" s="40">
        <v>808</v>
      </c>
      <c r="E74" s="13" t="s">
        <v>95</v>
      </c>
      <c r="F74" s="6" t="s">
        <v>50</v>
      </c>
      <c r="G74" s="13" t="s">
        <v>148</v>
      </c>
      <c r="H74" s="8">
        <v>0</v>
      </c>
      <c r="I74" s="8">
        <v>26068.945</v>
      </c>
      <c r="J74" s="8">
        <v>26068.945</v>
      </c>
    </row>
    <row r="75" spans="1:12" ht="32.25" customHeight="1" x14ac:dyDescent="0.25">
      <c r="A75" s="53" t="s">
        <v>60</v>
      </c>
      <c r="B75" s="53" t="s">
        <v>61</v>
      </c>
      <c r="C75" s="24" t="s">
        <v>112</v>
      </c>
      <c r="D75" s="23" t="s">
        <v>17</v>
      </c>
      <c r="E75" s="13" t="s">
        <v>49</v>
      </c>
      <c r="F75" s="6" t="s">
        <v>50</v>
      </c>
      <c r="G75" s="13" t="s">
        <v>62</v>
      </c>
      <c r="H75" s="8">
        <v>0</v>
      </c>
      <c r="I75" s="8">
        <v>0</v>
      </c>
      <c r="J75" s="8">
        <v>0</v>
      </c>
    </row>
    <row r="76" spans="1:12" ht="36.75" customHeight="1" x14ac:dyDescent="0.25">
      <c r="A76" s="54"/>
      <c r="B76" s="54"/>
      <c r="C76" s="24" t="s">
        <v>111</v>
      </c>
      <c r="D76" s="23">
        <v>808</v>
      </c>
      <c r="E76" s="13" t="s">
        <v>49</v>
      </c>
      <c r="F76" s="6" t="s">
        <v>50</v>
      </c>
      <c r="G76" s="13" t="s">
        <v>62</v>
      </c>
      <c r="H76" s="8">
        <v>0</v>
      </c>
      <c r="I76" s="8">
        <v>0</v>
      </c>
      <c r="J76" s="8">
        <v>0</v>
      </c>
      <c r="L76" s="33"/>
    </row>
    <row r="77" spans="1:12" ht="41.25" customHeight="1" x14ac:dyDescent="0.25">
      <c r="A77" s="54"/>
      <c r="B77" s="54"/>
      <c r="C77" s="23" t="s">
        <v>122</v>
      </c>
      <c r="D77" s="23">
        <v>808</v>
      </c>
      <c r="E77" s="13" t="s">
        <v>49</v>
      </c>
      <c r="F77" s="6" t="s">
        <v>50</v>
      </c>
      <c r="G77" s="13" t="s">
        <v>62</v>
      </c>
      <c r="H77" s="8">
        <v>0</v>
      </c>
      <c r="I77" s="8">
        <v>0</v>
      </c>
      <c r="J77" s="8">
        <v>0</v>
      </c>
    </row>
    <row r="78" spans="1:12" ht="54.75" customHeight="1" x14ac:dyDescent="0.25">
      <c r="A78" s="55"/>
      <c r="B78" s="55"/>
      <c r="C78" s="15" t="s">
        <v>141</v>
      </c>
      <c r="D78" s="15">
        <v>808</v>
      </c>
      <c r="E78" s="13" t="s">
        <v>49</v>
      </c>
      <c r="F78" s="6" t="s">
        <v>50</v>
      </c>
      <c r="G78" s="13" t="s">
        <v>62</v>
      </c>
      <c r="H78" s="8">
        <v>0</v>
      </c>
      <c r="I78" s="8">
        <v>0</v>
      </c>
      <c r="J78" s="8">
        <v>0</v>
      </c>
    </row>
    <row r="79" spans="1:12" ht="32.25" customHeight="1" x14ac:dyDescent="0.25">
      <c r="A79" s="53" t="s">
        <v>96</v>
      </c>
      <c r="B79" s="53" t="s">
        <v>97</v>
      </c>
      <c r="C79" s="24" t="s">
        <v>112</v>
      </c>
      <c r="D79" s="23" t="s">
        <v>17</v>
      </c>
      <c r="E79" s="13" t="s">
        <v>99</v>
      </c>
      <c r="F79" s="6" t="s">
        <v>100</v>
      </c>
      <c r="G79" s="13" t="s">
        <v>101</v>
      </c>
      <c r="H79" s="14">
        <f>H82</f>
        <v>208410.228</v>
      </c>
      <c r="I79" s="14">
        <f>I82</f>
        <v>193911.15700000001</v>
      </c>
      <c r="J79" s="14">
        <f>J82</f>
        <v>192674.96</v>
      </c>
    </row>
    <row r="80" spans="1:12" ht="36.75" customHeight="1" x14ac:dyDescent="0.25">
      <c r="A80" s="54"/>
      <c r="B80" s="54"/>
      <c r="C80" s="24" t="s">
        <v>111</v>
      </c>
      <c r="D80" s="39">
        <v>808</v>
      </c>
      <c r="E80" s="13" t="s">
        <v>99</v>
      </c>
      <c r="F80" s="6" t="s">
        <v>100</v>
      </c>
      <c r="G80" s="13" t="s">
        <v>101</v>
      </c>
      <c r="H80" s="14">
        <v>208410.228</v>
      </c>
      <c r="I80" s="14">
        <v>193911.15700000001</v>
      </c>
      <c r="J80" s="14">
        <v>192674.96</v>
      </c>
    </row>
    <row r="81" spans="1:10" ht="34.5" customHeight="1" x14ac:dyDescent="0.25">
      <c r="A81" s="54"/>
      <c r="B81" s="54"/>
      <c r="C81" s="23" t="s">
        <v>122</v>
      </c>
      <c r="D81" s="39">
        <v>808</v>
      </c>
      <c r="E81" s="13" t="s">
        <v>99</v>
      </c>
      <c r="F81" s="6" t="s">
        <v>100</v>
      </c>
      <c r="G81" s="13" t="s">
        <v>101</v>
      </c>
      <c r="H81" s="14">
        <v>179678.7</v>
      </c>
      <c r="I81" s="14">
        <v>179678.7</v>
      </c>
      <c r="J81" s="14">
        <v>179678.7</v>
      </c>
    </row>
    <row r="82" spans="1:10" ht="64.5" customHeight="1" x14ac:dyDescent="0.25">
      <c r="A82" s="55"/>
      <c r="B82" s="55"/>
      <c r="C82" s="38" t="s">
        <v>141</v>
      </c>
      <c r="D82" s="38">
        <v>808</v>
      </c>
      <c r="E82" s="13" t="s">
        <v>95</v>
      </c>
      <c r="F82" s="6" t="s">
        <v>50</v>
      </c>
      <c r="G82" s="13" t="s">
        <v>101</v>
      </c>
      <c r="H82" s="8">
        <v>208410.228</v>
      </c>
      <c r="I82" s="8">
        <v>193911.15700000001</v>
      </c>
      <c r="J82" s="8">
        <v>192674.96</v>
      </c>
    </row>
    <row r="83" spans="1:10" ht="39" customHeight="1" x14ac:dyDescent="0.25">
      <c r="A83" s="44" t="s">
        <v>102</v>
      </c>
      <c r="B83" s="53" t="s">
        <v>103</v>
      </c>
      <c r="C83" s="24" t="s">
        <v>112</v>
      </c>
      <c r="D83" s="23" t="s">
        <v>17</v>
      </c>
      <c r="E83" s="13" t="s">
        <v>49</v>
      </c>
      <c r="F83" s="6" t="s">
        <v>50</v>
      </c>
      <c r="G83" s="13" t="s">
        <v>104</v>
      </c>
      <c r="H83" s="8">
        <f t="shared" ref="H83:J83" si="24">H84</f>
        <v>346646.63699999999</v>
      </c>
      <c r="I83" s="8">
        <f t="shared" si="24"/>
        <v>437427.85600000003</v>
      </c>
      <c r="J83" s="8">
        <f t="shared" si="24"/>
        <v>391590.10800000001</v>
      </c>
    </row>
    <row r="84" spans="1:10" ht="42.75" customHeight="1" x14ac:dyDescent="0.25">
      <c r="A84" s="45"/>
      <c r="B84" s="54"/>
      <c r="C84" s="24" t="s">
        <v>111</v>
      </c>
      <c r="D84" s="23">
        <v>808</v>
      </c>
      <c r="E84" s="13" t="s">
        <v>49</v>
      </c>
      <c r="F84" s="6" t="s">
        <v>50</v>
      </c>
      <c r="G84" s="13" t="s">
        <v>104</v>
      </c>
      <c r="H84" s="8">
        <f>H86</f>
        <v>346646.63699999999</v>
      </c>
      <c r="I84" s="8">
        <f>I86</f>
        <v>437427.85600000003</v>
      </c>
      <c r="J84" s="8">
        <f t="shared" ref="J84" si="25">J86</f>
        <v>391590.10800000001</v>
      </c>
    </row>
    <row r="85" spans="1:10" ht="62.25" customHeight="1" x14ac:dyDescent="0.25">
      <c r="A85" s="45"/>
      <c r="B85" s="54"/>
      <c r="C85" s="23" t="s">
        <v>113</v>
      </c>
      <c r="D85" s="23">
        <v>808</v>
      </c>
      <c r="E85" s="13" t="s">
        <v>49</v>
      </c>
      <c r="F85" s="6" t="s">
        <v>50</v>
      </c>
      <c r="G85" s="13" t="s">
        <v>104</v>
      </c>
      <c r="H85" s="14">
        <v>264606.26899999997</v>
      </c>
      <c r="I85" s="14">
        <v>291820.06599999999</v>
      </c>
      <c r="J85" s="14">
        <v>248297.663</v>
      </c>
    </row>
    <row r="86" spans="1:10" ht="46.5" customHeight="1" x14ac:dyDescent="0.25">
      <c r="A86" s="46"/>
      <c r="B86" s="55"/>
      <c r="C86" s="23" t="s">
        <v>141</v>
      </c>
      <c r="D86" s="23">
        <v>808</v>
      </c>
      <c r="E86" s="13" t="s">
        <v>49</v>
      </c>
      <c r="F86" s="6" t="s">
        <v>50</v>
      </c>
      <c r="G86" s="13" t="s">
        <v>104</v>
      </c>
      <c r="H86" s="14">
        <v>346646.63699999999</v>
      </c>
      <c r="I86" s="14">
        <v>437427.85600000003</v>
      </c>
      <c r="J86" s="14">
        <v>391590.10800000001</v>
      </c>
    </row>
    <row r="87" spans="1:10" ht="33" customHeight="1" x14ac:dyDescent="0.25">
      <c r="A87" s="53" t="s">
        <v>105</v>
      </c>
      <c r="B87" s="53" t="s">
        <v>106</v>
      </c>
      <c r="C87" s="24" t="s">
        <v>112</v>
      </c>
      <c r="D87" s="23" t="s">
        <v>17</v>
      </c>
      <c r="E87" s="13" t="s">
        <v>99</v>
      </c>
      <c r="F87" s="6" t="s">
        <v>50</v>
      </c>
      <c r="G87" s="13" t="s">
        <v>109</v>
      </c>
      <c r="H87" s="8">
        <v>0</v>
      </c>
      <c r="I87" s="14">
        <f>I88</f>
        <v>22000.254000000001</v>
      </c>
      <c r="J87" s="14">
        <f>J88</f>
        <v>22000.254000000001</v>
      </c>
    </row>
    <row r="88" spans="1:10" ht="54.75" customHeight="1" x14ac:dyDescent="0.25">
      <c r="A88" s="54"/>
      <c r="B88" s="54"/>
      <c r="C88" s="24" t="s">
        <v>111</v>
      </c>
      <c r="D88" s="23">
        <v>808</v>
      </c>
      <c r="E88" s="13" t="s">
        <v>99</v>
      </c>
      <c r="F88" s="6" t="s">
        <v>50</v>
      </c>
      <c r="G88" s="13" t="s">
        <v>109</v>
      </c>
      <c r="H88" s="8">
        <v>0</v>
      </c>
      <c r="I88" s="14">
        <f>I90</f>
        <v>22000.254000000001</v>
      </c>
      <c r="J88" s="14">
        <f>J90</f>
        <v>22000.254000000001</v>
      </c>
    </row>
    <row r="89" spans="1:10" ht="45.75" customHeight="1" x14ac:dyDescent="0.25">
      <c r="A89" s="54"/>
      <c r="B89" s="54"/>
      <c r="C89" s="24" t="s">
        <v>122</v>
      </c>
      <c r="D89" s="23">
        <v>808</v>
      </c>
      <c r="E89" s="13" t="s">
        <v>99</v>
      </c>
      <c r="F89" s="6" t="s">
        <v>50</v>
      </c>
      <c r="G89" s="13" t="s">
        <v>109</v>
      </c>
      <c r="H89" s="8">
        <v>0</v>
      </c>
      <c r="I89" s="14">
        <v>4338.3999999999996</v>
      </c>
      <c r="J89" s="14">
        <v>4338.3999999999996</v>
      </c>
    </row>
    <row r="90" spans="1:10" ht="65.25" customHeight="1" x14ac:dyDescent="0.25">
      <c r="A90" s="55"/>
      <c r="B90" s="55"/>
      <c r="C90" s="23" t="s">
        <v>141</v>
      </c>
      <c r="D90" s="23">
        <v>808</v>
      </c>
      <c r="E90" s="13" t="s">
        <v>99</v>
      </c>
      <c r="F90" s="6" t="s">
        <v>50</v>
      </c>
      <c r="G90" s="13" t="s">
        <v>109</v>
      </c>
      <c r="H90" s="8">
        <v>0</v>
      </c>
      <c r="I90" s="14">
        <v>22000.254000000001</v>
      </c>
      <c r="J90" s="14">
        <v>22000.254000000001</v>
      </c>
    </row>
    <row r="91" spans="1:10" ht="60" customHeight="1" x14ac:dyDescent="0.25">
      <c r="A91" s="53" t="s">
        <v>107</v>
      </c>
      <c r="B91" s="53" t="s">
        <v>108</v>
      </c>
      <c r="C91" s="24" t="s">
        <v>112</v>
      </c>
      <c r="D91" s="23" t="s">
        <v>17</v>
      </c>
      <c r="E91" s="13" t="s">
        <v>99</v>
      </c>
      <c r="F91" s="6" t="s">
        <v>50</v>
      </c>
      <c r="G91" s="13"/>
      <c r="H91" s="8">
        <v>0</v>
      </c>
      <c r="I91" s="8">
        <v>0</v>
      </c>
      <c r="J91" s="8">
        <v>0</v>
      </c>
    </row>
    <row r="92" spans="1:10" ht="67.5" customHeight="1" x14ac:dyDescent="0.25">
      <c r="A92" s="54"/>
      <c r="B92" s="54"/>
      <c r="C92" s="24" t="s">
        <v>111</v>
      </c>
      <c r="D92" s="23">
        <v>808</v>
      </c>
      <c r="E92" s="13" t="s">
        <v>99</v>
      </c>
      <c r="F92" s="6" t="s">
        <v>50</v>
      </c>
      <c r="G92" s="13"/>
      <c r="H92" s="8">
        <v>0</v>
      </c>
      <c r="I92" s="8">
        <v>0</v>
      </c>
      <c r="J92" s="8">
        <v>0</v>
      </c>
    </row>
    <row r="93" spans="1:10" ht="72" customHeight="1" x14ac:dyDescent="0.25">
      <c r="A93" s="55"/>
      <c r="B93" s="55"/>
      <c r="C93" s="23" t="s">
        <v>141</v>
      </c>
      <c r="D93" s="23">
        <v>808</v>
      </c>
      <c r="E93" s="13" t="s">
        <v>99</v>
      </c>
      <c r="F93" s="6" t="s">
        <v>50</v>
      </c>
      <c r="G93" s="13"/>
      <c r="H93" s="8">
        <v>0</v>
      </c>
      <c r="I93" s="8">
        <v>0</v>
      </c>
      <c r="J93" s="8">
        <v>0</v>
      </c>
    </row>
    <row r="94" spans="1:10" ht="36" customHeight="1" x14ac:dyDescent="0.25">
      <c r="A94" s="47" t="s">
        <v>32</v>
      </c>
      <c r="B94" s="44" t="s">
        <v>20</v>
      </c>
      <c r="C94" s="24" t="s">
        <v>112</v>
      </c>
      <c r="D94" s="11" t="s">
        <v>17</v>
      </c>
      <c r="E94" s="13" t="s">
        <v>49</v>
      </c>
      <c r="F94" s="6" t="s">
        <v>63</v>
      </c>
      <c r="G94" s="11" t="s">
        <v>17</v>
      </c>
      <c r="H94" s="8">
        <f>H95</f>
        <v>915144.57700000005</v>
      </c>
      <c r="I94" s="8">
        <f t="shared" ref="I94:J94" si="26">I95</f>
        <v>1150361.527</v>
      </c>
      <c r="J94" s="8">
        <f t="shared" si="26"/>
        <v>1094901.8530000001</v>
      </c>
    </row>
    <row r="95" spans="1:10" ht="36" customHeight="1" x14ac:dyDescent="0.25">
      <c r="A95" s="47"/>
      <c r="B95" s="45"/>
      <c r="C95" s="24" t="s">
        <v>111</v>
      </c>
      <c r="D95" s="24" t="s">
        <v>17</v>
      </c>
      <c r="E95" s="13" t="s">
        <v>49</v>
      </c>
      <c r="F95" s="6" t="s">
        <v>63</v>
      </c>
      <c r="G95" s="24" t="s">
        <v>17</v>
      </c>
      <c r="H95" s="8">
        <f>H97+H98+H100</f>
        <v>915144.57700000005</v>
      </c>
      <c r="I95" s="8">
        <f t="shared" ref="I95" si="27">I97+I98+I100</f>
        <v>1150361.527</v>
      </c>
      <c r="J95" s="8">
        <f>J97+J98+J100</f>
        <v>1094901.8530000001</v>
      </c>
    </row>
    <row r="96" spans="1:10" ht="42.75" customHeight="1" x14ac:dyDescent="0.25">
      <c r="A96" s="47"/>
      <c r="B96" s="46"/>
      <c r="C96" s="24" t="s">
        <v>113</v>
      </c>
      <c r="D96" s="24" t="s">
        <v>17</v>
      </c>
      <c r="E96" s="13" t="s">
        <v>49</v>
      </c>
      <c r="F96" s="6" t="s">
        <v>63</v>
      </c>
      <c r="G96" s="24" t="s">
        <v>17</v>
      </c>
      <c r="H96" s="8">
        <f>H120+H131</f>
        <v>100064.52</v>
      </c>
      <c r="I96" s="8">
        <f t="shared" ref="I96:J96" si="28">I120+I131</f>
        <v>110806.239</v>
      </c>
      <c r="J96" s="8">
        <f t="shared" si="28"/>
        <v>70741.717999999993</v>
      </c>
    </row>
    <row r="97" spans="1:10" ht="66" customHeight="1" x14ac:dyDescent="0.25">
      <c r="A97" s="47"/>
      <c r="B97" s="11" t="s">
        <v>42</v>
      </c>
      <c r="C97" s="11" t="s">
        <v>145</v>
      </c>
      <c r="D97" s="11">
        <v>807</v>
      </c>
      <c r="E97" s="13" t="s">
        <v>49</v>
      </c>
      <c r="F97" s="6" t="s">
        <v>63</v>
      </c>
      <c r="G97" s="11" t="s">
        <v>17</v>
      </c>
      <c r="H97" s="8">
        <f>H105+H108+H111+H117+H121+H132+H145</f>
        <v>298030.83500000002</v>
      </c>
      <c r="I97" s="8">
        <f>I105+I108+I111+I117+I121+I132+I145</f>
        <v>555860.50199999998</v>
      </c>
      <c r="J97" s="8">
        <f>J105+J108+J111+J117+J121+J132+J145</f>
        <v>503370.69300000003</v>
      </c>
    </row>
    <row r="98" spans="1:10" ht="39" customHeight="1" x14ac:dyDescent="0.25">
      <c r="A98" s="47"/>
      <c r="B98" s="11" t="s">
        <v>43</v>
      </c>
      <c r="C98" s="11" t="s">
        <v>146</v>
      </c>
      <c r="D98" s="11">
        <v>819</v>
      </c>
      <c r="E98" s="13" t="s">
        <v>49</v>
      </c>
      <c r="F98" s="6" t="s">
        <v>63</v>
      </c>
      <c r="G98" s="11" t="s">
        <v>17</v>
      </c>
      <c r="H98" s="8">
        <f>H125</f>
        <v>1120.393</v>
      </c>
      <c r="I98" s="8">
        <f t="shared" ref="I98" si="29">I125</f>
        <v>1120.393</v>
      </c>
      <c r="J98" s="8">
        <f>J125</f>
        <v>839.79300000000001</v>
      </c>
    </row>
    <row r="99" spans="1:10" ht="39" customHeight="1" x14ac:dyDescent="0.25">
      <c r="A99" s="47"/>
      <c r="B99" s="11" t="s">
        <v>43</v>
      </c>
      <c r="C99" s="11" t="s">
        <v>141</v>
      </c>
      <c r="D99" s="11">
        <v>808</v>
      </c>
      <c r="E99" s="13" t="s">
        <v>49</v>
      </c>
      <c r="F99" s="6" t="s">
        <v>63</v>
      </c>
      <c r="G99" s="11" t="s">
        <v>17</v>
      </c>
      <c r="H99" s="8">
        <f>H122</f>
        <v>0</v>
      </c>
      <c r="I99" s="8">
        <f>I122</f>
        <v>0</v>
      </c>
      <c r="J99" s="8">
        <f>J122</f>
        <v>0</v>
      </c>
    </row>
    <row r="100" spans="1:10" ht="54.75" customHeight="1" x14ac:dyDescent="0.25">
      <c r="A100" s="47"/>
      <c r="B100" s="11" t="s">
        <v>43</v>
      </c>
      <c r="C100" s="11" t="s">
        <v>21</v>
      </c>
      <c r="D100" s="11">
        <v>823</v>
      </c>
      <c r="E100" s="13" t="s">
        <v>49</v>
      </c>
      <c r="F100" s="6" t="s">
        <v>63</v>
      </c>
      <c r="G100" s="11" t="s">
        <v>17</v>
      </c>
      <c r="H100" s="8">
        <f>H104</f>
        <v>615993.34900000005</v>
      </c>
      <c r="I100" s="8">
        <f>I104</f>
        <v>593380.63199999998</v>
      </c>
      <c r="J100" s="8">
        <f>J104</f>
        <v>590691.36699999997</v>
      </c>
    </row>
    <row r="101" spans="1:10" ht="57" customHeight="1" x14ac:dyDescent="0.25">
      <c r="A101" s="47"/>
      <c r="B101" s="11" t="s">
        <v>43</v>
      </c>
      <c r="C101" s="11" t="s">
        <v>142</v>
      </c>
      <c r="D101" s="11">
        <v>812</v>
      </c>
      <c r="E101" s="13" t="s">
        <v>49</v>
      </c>
      <c r="F101" s="6" t="s">
        <v>63</v>
      </c>
      <c r="G101" s="11" t="s">
        <v>17</v>
      </c>
      <c r="H101" s="8">
        <f>H138</f>
        <v>0</v>
      </c>
      <c r="I101" s="8">
        <f t="shared" ref="I101:J101" si="30">I138</f>
        <v>0</v>
      </c>
      <c r="J101" s="8">
        <f t="shared" si="30"/>
        <v>0</v>
      </c>
    </row>
    <row r="102" spans="1:10" ht="57.75" customHeight="1" x14ac:dyDescent="0.25">
      <c r="A102" s="44" t="s">
        <v>64</v>
      </c>
      <c r="B102" s="44" t="s">
        <v>22</v>
      </c>
      <c r="C102" s="24" t="s">
        <v>110</v>
      </c>
      <c r="D102" s="24" t="s">
        <v>17</v>
      </c>
      <c r="E102" s="13" t="s">
        <v>55</v>
      </c>
      <c r="F102" s="7" t="s">
        <v>63</v>
      </c>
      <c r="G102" s="13" t="s">
        <v>51</v>
      </c>
      <c r="H102" s="8">
        <f>H103</f>
        <v>615993.34900000005</v>
      </c>
      <c r="I102" s="8">
        <f t="shared" ref="I102:J102" si="31">I103</f>
        <v>626218.52500000002</v>
      </c>
      <c r="J102" s="8">
        <f t="shared" si="31"/>
        <v>623529.26</v>
      </c>
    </row>
    <row r="103" spans="1:10" ht="49.5" customHeight="1" x14ac:dyDescent="0.25">
      <c r="A103" s="45"/>
      <c r="B103" s="45"/>
      <c r="C103" s="24" t="s">
        <v>111</v>
      </c>
      <c r="D103" s="24">
        <v>823</v>
      </c>
      <c r="E103" s="13" t="s">
        <v>55</v>
      </c>
      <c r="F103" s="7" t="s">
        <v>63</v>
      </c>
      <c r="G103" s="13" t="s">
        <v>51</v>
      </c>
      <c r="H103" s="8">
        <f>H104+H105</f>
        <v>615993.34900000005</v>
      </c>
      <c r="I103" s="8">
        <f>I104+I105</f>
        <v>626218.52500000002</v>
      </c>
      <c r="J103" s="8">
        <f>J104+J105</f>
        <v>623529.26</v>
      </c>
    </row>
    <row r="104" spans="1:10" ht="59.25" customHeight="1" x14ac:dyDescent="0.25">
      <c r="A104" s="45"/>
      <c r="B104" s="45"/>
      <c r="C104" s="11" t="s">
        <v>21</v>
      </c>
      <c r="D104" s="11">
        <v>823</v>
      </c>
      <c r="E104" s="13" t="s">
        <v>55</v>
      </c>
      <c r="F104" s="7" t="s">
        <v>63</v>
      </c>
      <c r="G104" s="13" t="s">
        <v>51</v>
      </c>
      <c r="H104" s="8">
        <v>615993.34900000005</v>
      </c>
      <c r="I104" s="8">
        <v>593380.63199999998</v>
      </c>
      <c r="J104" s="8">
        <v>590691.36699999997</v>
      </c>
    </row>
    <row r="105" spans="1:10" ht="90.75" customHeight="1" x14ac:dyDescent="0.25">
      <c r="A105" s="46"/>
      <c r="B105" s="46"/>
      <c r="C105" s="34" t="s">
        <v>145</v>
      </c>
      <c r="D105" s="34">
        <v>807</v>
      </c>
      <c r="E105" s="34" t="s">
        <v>55</v>
      </c>
      <c r="F105" s="34" t="s">
        <v>63</v>
      </c>
      <c r="G105" s="13" t="s">
        <v>51</v>
      </c>
      <c r="H105" s="8">
        <v>0</v>
      </c>
      <c r="I105" s="8">
        <v>32837.892999999996</v>
      </c>
      <c r="J105" s="8">
        <v>32837.892999999996</v>
      </c>
    </row>
    <row r="106" spans="1:10" ht="51" customHeight="1" x14ac:dyDescent="0.25">
      <c r="A106" s="44" t="s">
        <v>65</v>
      </c>
      <c r="B106" s="44" t="s">
        <v>23</v>
      </c>
      <c r="C106" s="24" t="s">
        <v>110</v>
      </c>
      <c r="D106" s="12" t="s">
        <v>17</v>
      </c>
      <c r="E106" s="13" t="s">
        <v>55</v>
      </c>
      <c r="F106" s="7" t="s">
        <v>63</v>
      </c>
      <c r="G106" s="13" t="s">
        <v>53</v>
      </c>
      <c r="H106" s="8">
        <f>H108</f>
        <v>1729</v>
      </c>
      <c r="I106" s="8">
        <f t="shared" ref="I106:J106" si="32">I108</f>
        <v>142163.32699999999</v>
      </c>
      <c r="J106" s="8">
        <f t="shared" si="32"/>
        <v>142163.32699999999</v>
      </c>
    </row>
    <row r="107" spans="1:10" ht="51.75" customHeight="1" x14ac:dyDescent="0.25">
      <c r="A107" s="45"/>
      <c r="B107" s="45"/>
      <c r="C107" s="24" t="s">
        <v>111</v>
      </c>
      <c r="D107" s="12">
        <v>807</v>
      </c>
      <c r="E107" s="13" t="s">
        <v>55</v>
      </c>
      <c r="F107" s="7" t="s">
        <v>63</v>
      </c>
      <c r="G107" s="13" t="s">
        <v>53</v>
      </c>
      <c r="H107" s="8">
        <f>H108</f>
        <v>1729</v>
      </c>
      <c r="I107" s="8">
        <f t="shared" ref="I107:J107" si="33">I108</f>
        <v>142163.32699999999</v>
      </c>
      <c r="J107" s="8">
        <f t="shared" si="33"/>
        <v>142163.32699999999</v>
      </c>
    </row>
    <row r="108" spans="1:10" ht="83.25" customHeight="1" x14ac:dyDescent="0.25">
      <c r="A108" s="46"/>
      <c r="B108" s="46"/>
      <c r="C108" s="11" t="s">
        <v>145</v>
      </c>
      <c r="D108" s="12">
        <v>807</v>
      </c>
      <c r="E108" s="13" t="s">
        <v>55</v>
      </c>
      <c r="F108" s="7" t="s">
        <v>63</v>
      </c>
      <c r="G108" s="13" t="s">
        <v>53</v>
      </c>
      <c r="H108" s="8">
        <v>1729</v>
      </c>
      <c r="I108" s="8">
        <v>142163.32699999999</v>
      </c>
      <c r="J108" s="8">
        <v>142163.32699999999</v>
      </c>
    </row>
    <row r="109" spans="1:10" ht="51.75" customHeight="1" x14ac:dyDescent="0.25">
      <c r="A109" s="44" t="s">
        <v>66</v>
      </c>
      <c r="B109" s="44" t="s">
        <v>24</v>
      </c>
      <c r="C109" s="24" t="s">
        <v>110</v>
      </c>
      <c r="D109" s="12" t="s">
        <v>17</v>
      </c>
      <c r="E109" s="13" t="s">
        <v>55</v>
      </c>
      <c r="F109" s="7" t="s">
        <v>63</v>
      </c>
      <c r="G109" s="13" t="s">
        <v>54</v>
      </c>
      <c r="H109" s="8">
        <f>H111</f>
        <v>85423.104999999996</v>
      </c>
      <c r="I109" s="8">
        <f t="shared" ref="I109:J109" si="34">I111</f>
        <v>84046.001000000004</v>
      </c>
      <c r="J109" s="8">
        <f t="shared" si="34"/>
        <v>83979.691000000006</v>
      </c>
    </row>
    <row r="110" spans="1:10" ht="69" customHeight="1" x14ac:dyDescent="0.25">
      <c r="A110" s="45"/>
      <c r="B110" s="45"/>
      <c r="C110" s="24" t="s">
        <v>111</v>
      </c>
      <c r="D110" s="12">
        <v>807</v>
      </c>
      <c r="E110" s="13" t="s">
        <v>55</v>
      </c>
      <c r="F110" s="7" t="s">
        <v>63</v>
      </c>
      <c r="G110" s="13" t="s">
        <v>54</v>
      </c>
      <c r="H110" s="8">
        <f>H111</f>
        <v>85423.104999999996</v>
      </c>
      <c r="I110" s="8">
        <f t="shared" ref="I110:J110" si="35">I111</f>
        <v>84046.001000000004</v>
      </c>
      <c r="J110" s="8">
        <f t="shared" si="35"/>
        <v>83979.691000000006</v>
      </c>
    </row>
    <row r="111" spans="1:10" ht="82.5" customHeight="1" x14ac:dyDescent="0.25">
      <c r="A111" s="46"/>
      <c r="B111" s="46"/>
      <c r="C111" s="11" t="s">
        <v>145</v>
      </c>
      <c r="D111" s="12">
        <v>807</v>
      </c>
      <c r="E111" s="13" t="s">
        <v>55</v>
      </c>
      <c r="F111" s="7" t="s">
        <v>63</v>
      </c>
      <c r="G111" s="13" t="s">
        <v>54</v>
      </c>
      <c r="H111" s="8">
        <v>85423.104999999996</v>
      </c>
      <c r="I111" s="8">
        <v>84046.001000000004</v>
      </c>
      <c r="J111" s="10">
        <v>83979.691000000006</v>
      </c>
    </row>
    <row r="112" spans="1:10" ht="46.5" customHeight="1" x14ac:dyDescent="0.25">
      <c r="A112" s="44" t="s">
        <v>67</v>
      </c>
      <c r="B112" s="44" t="s">
        <v>25</v>
      </c>
      <c r="C112" s="24" t="s">
        <v>110</v>
      </c>
      <c r="D112" s="12" t="s">
        <v>17</v>
      </c>
      <c r="E112" s="13" t="s">
        <v>55</v>
      </c>
      <c r="F112" s="7" t="s">
        <v>63</v>
      </c>
      <c r="G112" s="13" t="s">
        <v>52</v>
      </c>
      <c r="H112" s="10">
        <v>0</v>
      </c>
      <c r="I112" s="10">
        <v>0</v>
      </c>
      <c r="J112" s="10">
        <v>0</v>
      </c>
    </row>
    <row r="113" spans="1:10" ht="38.25" customHeight="1" x14ac:dyDescent="0.25">
      <c r="A113" s="45"/>
      <c r="B113" s="45"/>
      <c r="C113" s="24" t="s">
        <v>111</v>
      </c>
      <c r="D113" s="12">
        <v>807</v>
      </c>
      <c r="E113" s="13" t="s">
        <v>55</v>
      </c>
      <c r="F113" s="7" t="s">
        <v>63</v>
      </c>
      <c r="G113" s="13" t="s">
        <v>52</v>
      </c>
      <c r="H113" s="10">
        <v>0</v>
      </c>
      <c r="I113" s="10">
        <v>0</v>
      </c>
      <c r="J113" s="10">
        <v>0</v>
      </c>
    </row>
    <row r="114" spans="1:10" ht="72.75" customHeight="1" x14ac:dyDescent="0.25">
      <c r="A114" s="46"/>
      <c r="B114" s="46"/>
      <c r="C114" s="11" t="s">
        <v>145</v>
      </c>
      <c r="D114" s="12">
        <v>807</v>
      </c>
      <c r="E114" s="13" t="s">
        <v>55</v>
      </c>
      <c r="F114" s="7" t="s">
        <v>63</v>
      </c>
      <c r="G114" s="13" t="s">
        <v>52</v>
      </c>
      <c r="H114" s="10">
        <v>0</v>
      </c>
      <c r="I114" s="10">
        <v>0</v>
      </c>
      <c r="J114" s="10">
        <v>0</v>
      </c>
    </row>
    <row r="115" spans="1:10" ht="45" customHeight="1" x14ac:dyDescent="0.25">
      <c r="A115" s="44" t="s">
        <v>68</v>
      </c>
      <c r="B115" s="44" t="s">
        <v>26</v>
      </c>
      <c r="C115" s="24" t="s">
        <v>110</v>
      </c>
      <c r="D115" s="12" t="s">
        <v>17</v>
      </c>
      <c r="E115" s="13" t="s">
        <v>55</v>
      </c>
      <c r="F115" s="7" t="s">
        <v>63</v>
      </c>
      <c r="G115" s="13" t="s">
        <v>55</v>
      </c>
      <c r="H115" s="8">
        <f>H117</f>
        <v>24617.982</v>
      </c>
      <c r="I115" s="8">
        <f t="shared" ref="I115:J115" si="36">I117</f>
        <v>33563.173999999999</v>
      </c>
      <c r="J115" s="8">
        <f t="shared" si="36"/>
        <v>33479.036</v>
      </c>
    </row>
    <row r="116" spans="1:10" ht="58.5" customHeight="1" x14ac:dyDescent="0.25">
      <c r="A116" s="45"/>
      <c r="B116" s="45"/>
      <c r="C116" s="24" t="s">
        <v>111</v>
      </c>
      <c r="D116" s="12">
        <v>807</v>
      </c>
      <c r="E116" s="13" t="s">
        <v>55</v>
      </c>
      <c r="F116" s="7" t="s">
        <v>63</v>
      </c>
      <c r="G116" s="13" t="s">
        <v>55</v>
      </c>
      <c r="H116" s="8">
        <f>H117</f>
        <v>24617.982</v>
      </c>
      <c r="I116" s="8">
        <f t="shared" ref="I116:J116" si="37">I117</f>
        <v>33563.173999999999</v>
      </c>
      <c r="J116" s="8">
        <f t="shared" si="37"/>
        <v>33479.036</v>
      </c>
    </row>
    <row r="117" spans="1:10" ht="79.5" customHeight="1" x14ac:dyDescent="0.25">
      <c r="A117" s="46"/>
      <c r="B117" s="46"/>
      <c r="C117" s="11" t="s">
        <v>145</v>
      </c>
      <c r="D117" s="12">
        <v>807</v>
      </c>
      <c r="E117" s="13" t="s">
        <v>55</v>
      </c>
      <c r="F117" s="7" t="s">
        <v>63</v>
      </c>
      <c r="G117" s="13" t="s">
        <v>55</v>
      </c>
      <c r="H117" s="8">
        <v>24617.982</v>
      </c>
      <c r="I117" s="8">
        <v>33563.173999999999</v>
      </c>
      <c r="J117" s="9">
        <v>33479.036</v>
      </c>
    </row>
    <row r="118" spans="1:10" ht="41.25" customHeight="1" x14ac:dyDescent="0.25">
      <c r="A118" s="44" t="s">
        <v>69</v>
      </c>
      <c r="B118" s="44" t="s">
        <v>27</v>
      </c>
      <c r="C118" s="24" t="s">
        <v>112</v>
      </c>
      <c r="D118" s="12" t="s">
        <v>17</v>
      </c>
      <c r="E118" s="13" t="s">
        <v>55</v>
      </c>
      <c r="F118" s="7" t="s">
        <v>63</v>
      </c>
      <c r="G118" s="13" t="s">
        <v>17</v>
      </c>
      <c r="H118" s="8">
        <f>H119</f>
        <v>55541.387999999999</v>
      </c>
      <c r="I118" s="8">
        <f t="shared" ref="I118:J118" si="38">I119</f>
        <v>94370.297000000006</v>
      </c>
      <c r="J118" s="8">
        <f t="shared" si="38"/>
        <v>94370.296000000002</v>
      </c>
    </row>
    <row r="119" spans="1:10" ht="34.5" customHeight="1" x14ac:dyDescent="0.25">
      <c r="A119" s="45"/>
      <c r="B119" s="45"/>
      <c r="C119" s="24" t="s">
        <v>111</v>
      </c>
      <c r="D119" s="12" t="s">
        <v>17</v>
      </c>
      <c r="E119" s="13" t="s">
        <v>55</v>
      </c>
      <c r="F119" s="7" t="s">
        <v>63</v>
      </c>
      <c r="G119" s="13" t="s">
        <v>17</v>
      </c>
      <c r="H119" s="8">
        <f>H121</f>
        <v>55541.387999999999</v>
      </c>
      <c r="I119" s="8">
        <f>I121</f>
        <v>94370.297000000006</v>
      </c>
      <c r="J119" s="8">
        <f>J121</f>
        <v>94370.296000000002</v>
      </c>
    </row>
    <row r="120" spans="1:10" ht="70.5" customHeight="1" x14ac:dyDescent="0.25">
      <c r="A120" s="45"/>
      <c r="B120" s="45"/>
      <c r="C120" s="36" t="s">
        <v>113</v>
      </c>
      <c r="D120" s="12" t="s">
        <v>17</v>
      </c>
      <c r="E120" s="13" t="s">
        <v>55</v>
      </c>
      <c r="F120" s="7" t="s">
        <v>63</v>
      </c>
      <c r="G120" s="13" t="s">
        <v>56</v>
      </c>
      <c r="H120" s="8">
        <v>0</v>
      </c>
      <c r="I120" s="8">
        <v>10741.718999999999</v>
      </c>
      <c r="J120" s="8">
        <v>10741.718000000001</v>
      </c>
    </row>
    <row r="121" spans="1:10" ht="80.25" customHeight="1" x14ac:dyDescent="0.25">
      <c r="A121" s="45"/>
      <c r="B121" s="45"/>
      <c r="C121" s="11" t="s">
        <v>145</v>
      </c>
      <c r="D121" s="12">
        <v>807</v>
      </c>
      <c r="E121" s="13" t="s">
        <v>55</v>
      </c>
      <c r="F121" s="7" t="s">
        <v>63</v>
      </c>
      <c r="G121" s="13" t="s">
        <v>56</v>
      </c>
      <c r="H121" s="14">
        <v>55541.387999999999</v>
      </c>
      <c r="I121" s="8">
        <v>94370.297000000006</v>
      </c>
      <c r="J121" s="20">
        <v>94370.296000000002</v>
      </c>
    </row>
    <row r="122" spans="1:10" ht="62.25" customHeight="1" x14ac:dyDescent="0.25">
      <c r="A122" s="46"/>
      <c r="B122" s="46"/>
      <c r="C122" s="11" t="s">
        <v>141</v>
      </c>
      <c r="D122" s="12">
        <v>808</v>
      </c>
      <c r="E122" s="13" t="s">
        <v>55</v>
      </c>
      <c r="F122" s="7" t="s">
        <v>63</v>
      </c>
      <c r="G122" s="13" t="s">
        <v>56</v>
      </c>
      <c r="H122" s="8">
        <v>0</v>
      </c>
      <c r="I122" s="8">
        <v>0</v>
      </c>
      <c r="J122" s="8">
        <v>0</v>
      </c>
    </row>
    <row r="123" spans="1:10" ht="32.25" customHeight="1" x14ac:dyDescent="0.25">
      <c r="A123" s="44" t="s">
        <v>70</v>
      </c>
      <c r="B123" s="44" t="s">
        <v>28</v>
      </c>
      <c r="C123" s="24" t="s">
        <v>112</v>
      </c>
      <c r="D123" s="24" t="s">
        <v>17</v>
      </c>
      <c r="E123" s="13" t="s">
        <v>55</v>
      </c>
      <c r="F123" s="7" t="s">
        <v>63</v>
      </c>
      <c r="G123" s="13" t="s">
        <v>57</v>
      </c>
      <c r="H123" s="8">
        <f>H125</f>
        <v>1120.393</v>
      </c>
      <c r="I123" s="8">
        <f t="shared" ref="I123:J123" si="39">I125</f>
        <v>1120.393</v>
      </c>
      <c r="J123" s="8">
        <f t="shared" si="39"/>
        <v>839.79300000000001</v>
      </c>
    </row>
    <row r="124" spans="1:10" ht="43.5" customHeight="1" x14ac:dyDescent="0.25">
      <c r="A124" s="45"/>
      <c r="B124" s="45"/>
      <c r="C124" s="24" t="s">
        <v>111</v>
      </c>
      <c r="D124" s="24">
        <v>819</v>
      </c>
      <c r="E124" s="13" t="s">
        <v>55</v>
      </c>
      <c r="F124" s="7" t="s">
        <v>63</v>
      </c>
      <c r="G124" s="13" t="s">
        <v>57</v>
      </c>
      <c r="H124" s="8">
        <f>H125</f>
        <v>1120.393</v>
      </c>
      <c r="I124" s="8">
        <f t="shared" ref="I124:J124" si="40">I125</f>
        <v>1120.393</v>
      </c>
      <c r="J124" s="8">
        <f t="shared" si="40"/>
        <v>839.79300000000001</v>
      </c>
    </row>
    <row r="125" spans="1:10" ht="53.25" customHeight="1" x14ac:dyDescent="0.25">
      <c r="A125" s="46"/>
      <c r="B125" s="46"/>
      <c r="C125" s="42" t="s">
        <v>146</v>
      </c>
      <c r="D125" s="11">
        <v>819</v>
      </c>
      <c r="E125" s="13" t="s">
        <v>55</v>
      </c>
      <c r="F125" s="7" t="s">
        <v>63</v>
      </c>
      <c r="G125" s="13" t="s">
        <v>57</v>
      </c>
      <c r="H125" s="8">
        <v>1120.393</v>
      </c>
      <c r="I125" s="8">
        <v>1120.393</v>
      </c>
      <c r="J125" s="10">
        <v>839.79300000000001</v>
      </c>
    </row>
    <row r="126" spans="1:10" ht="49.5" customHeight="1" x14ac:dyDescent="0.25">
      <c r="A126" s="44" t="s">
        <v>71</v>
      </c>
      <c r="B126" s="44" t="s">
        <v>29</v>
      </c>
      <c r="C126" s="24" t="s">
        <v>112</v>
      </c>
      <c r="D126" s="12" t="s">
        <v>17</v>
      </c>
      <c r="E126" s="13" t="s">
        <v>55</v>
      </c>
      <c r="F126" s="7" t="s">
        <v>63</v>
      </c>
      <c r="G126" s="13" t="s">
        <v>58</v>
      </c>
      <c r="H126" s="10">
        <v>0</v>
      </c>
      <c r="I126" s="10">
        <v>0</v>
      </c>
      <c r="J126" s="10">
        <v>0</v>
      </c>
    </row>
    <row r="127" spans="1:10" ht="42.75" customHeight="1" x14ac:dyDescent="0.25">
      <c r="A127" s="45"/>
      <c r="B127" s="45"/>
      <c r="C127" s="24" t="s">
        <v>111</v>
      </c>
      <c r="D127" s="12">
        <v>807</v>
      </c>
      <c r="E127" s="13" t="s">
        <v>55</v>
      </c>
      <c r="F127" s="7" t="s">
        <v>63</v>
      </c>
      <c r="G127" s="13" t="s">
        <v>58</v>
      </c>
      <c r="H127" s="10">
        <v>0</v>
      </c>
      <c r="I127" s="10">
        <v>0</v>
      </c>
      <c r="J127" s="10">
        <v>0</v>
      </c>
    </row>
    <row r="128" spans="1:10" ht="69" customHeight="1" x14ac:dyDescent="0.25">
      <c r="A128" s="46"/>
      <c r="B128" s="46"/>
      <c r="C128" s="11" t="s">
        <v>145</v>
      </c>
      <c r="D128" s="12">
        <v>807</v>
      </c>
      <c r="E128" s="13" t="s">
        <v>55</v>
      </c>
      <c r="F128" s="7" t="s">
        <v>63</v>
      </c>
      <c r="G128" s="13" t="s">
        <v>58</v>
      </c>
      <c r="H128" s="10">
        <v>0</v>
      </c>
      <c r="I128" s="10">
        <v>0</v>
      </c>
      <c r="J128" s="10">
        <v>0</v>
      </c>
    </row>
    <row r="129" spans="1:10" ht="40.5" customHeight="1" x14ac:dyDescent="0.25">
      <c r="A129" s="44" t="s">
        <v>72</v>
      </c>
      <c r="B129" s="44" t="s">
        <v>30</v>
      </c>
      <c r="C129" s="24" t="s">
        <v>112</v>
      </c>
      <c r="D129" s="12" t="s">
        <v>17</v>
      </c>
      <c r="E129" s="13" t="s">
        <v>55</v>
      </c>
      <c r="F129" s="7" t="s">
        <v>63</v>
      </c>
      <c r="G129" s="13" t="s">
        <v>59</v>
      </c>
      <c r="H129" s="8">
        <f>H132</f>
        <v>130719.36</v>
      </c>
      <c r="I129" s="8">
        <f t="shared" ref="I129:J129" si="41">I132</f>
        <v>130719.36</v>
      </c>
      <c r="J129" s="8">
        <f t="shared" si="41"/>
        <v>78380</v>
      </c>
    </row>
    <row r="130" spans="1:10" ht="45" customHeight="1" x14ac:dyDescent="0.25">
      <c r="A130" s="45"/>
      <c r="B130" s="45"/>
      <c r="C130" s="24" t="s">
        <v>111</v>
      </c>
      <c r="D130" s="12">
        <v>807</v>
      </c>
      <c r="E130" s="13" t="s">
        <v>55</v>
      </c>
      <c r="F130" s="7" t="s">
        <v>63</v>
      </c>
      <c r="G130" s="13" t="s">
        <v>59</v>
      </c>
      <c r="H130" s="8">
        <f>H132</f>
        <v>130719.36</v>
      </c>
      <c r="I130" s="8">
        <f t="shared" ref="I130:J130" si="42">I132</f>
        <v>130719.36</v>
      </c>
      <c r="J130" s="8">
        <f t="shared" si="42"/>
        <v>78380</v>
      </c>
    </row>
    <row r="131" spans="1:10" ht="51.75" customHeight="1" x14ac:dyDescent="0.25">
      <c r="A131" s="45"/>
      <c r="B131" s="45"/>
      <c r="C131" s="24" t="s">
        <v>113</v>
      </c>
      <c r="D131" s="12">
        <v>807</v>
      </c>
      <c r="E131" s="13" t="s">
        <v>55</v>
      </c>
      <c r="F131" s="7" t="s">
        <v>63</v>
      </c>
      <c r="G131" s="13" t="s">
        <v>59</v>
      </c>
      <c r="H131" s="8">
        <v>100064.52</v>
      </c>
      <c r="I131" s="8">
        <v>100064.52</v>
      </c>
      <c r="J131" s="8">
        <v>60000</v>
      </c>
    </row>
    <row r="132" spans="1:10" ht="64.5" customHeight="1" x14ac:dyDescent="0.25">
      <c r="A132" s="46"/>
      <c r="B132" s="46"/>
      <c r="C132" s="11" t="s">
        <v>145</v>
      </c>
      <c r="D132" s="12">
        <v>807</v>
      </c>
      <c r="E132" s="13" t="s">
        <v>55</v>
      </c>
      <c r="F132" s="7" t="s">
        <v>63</v>
      </c>
      <c r="G132" s="13" t="s">
        <v>59</v>
      </c>
      <c r="H132" s="8">
        <v>130719.36</v>
      </c>
      <c r="I132" s="8">
        <v>130719.36</v>
      </c>
      <c r="J132" s="9">
        <v>78380</v>
      </c>
    </row>
    <row r="133" spans="1:10" ht="37.5" customHeight="1" x14ac:dyDescent="0.25">
      <c r="A133" s="44" t="s">
        <v>73</v>
      </c>
      <c r="B133" s="44" t="s">
        <v>44</v>
      </c>
      <c r="C133" s="24" t="s">
        <v>112</v>
      </c>
      <c r="D133" s="12" t="s">
        <v>17</v>
      </c>
      <c r="E133" s="13" t="s">
        <v>55</v>
      </c>
      <c r="F133" s="7" t="s">
        <v>63</v>
      </c>
      <c r="G133" s="13" t="s">
        <v>74</v>
      </c>
      <c r="H133" s="10">
        <v>0</v>
      </c>
      <c r="I133" s="10">
        <v>0</v>
      </c>
      <c r="J133" s="10">
        <v>0</v>
      </c>
    </row>
    <row r="134" spans="1:10" ht="37.5" customHeight="1" x14ac:dyDescent="0.25">
      <c r="A134" s="45"/>
      <c r="B134" s="45"/>
      <c r="C134" s="24" t="s">
        <v>111</v>
      </c>
      <c r="D134" s="12">
        <v>808</v>
      </c>
      <c r="E134" s="13" t="s">
        <v>55</v>
      </c>
      <c r="F134" s="7" t="s">
        <v>63</v>
      </c>
      <c r="G134" s="13" t="s">
        <v>74</v>
      </c>
      <c r="H134" s="10">
        <v>0</v>
      </c>
      <c r="I134" s="10">
        <v>0</v>
      </c>
      <c r="J134" s="10">
        <v>0</v>
      </c>
    </row>
    <row r="135" spans="1:10" ht="63" customHeight="1" x14ac:dyDescent="0.25">
      <c r="A135" s="46"/>
      <c r="B135" s="46"/>
      <c r="C135" s="11" t="s">
        <v>145</v>
      </c>
      <c r="D135" s="12">
        <v>808</v>
      </c>
      <c r="E135" s="13" t="s">
        <v>55</v>
      </c>
      <c r="F135" s="7" t="s">
        <v>63</v>
      </c>
      <c r="G135" s="13" t="s">
        <v>74</v>
      </c>
      <c r="H135" s="10">
        <v>0</v>
      </c>
      <c r="I135" s="10">
        <v>0</v>
      </c>
      <c r="J135" s="10">
        <v>0</v>
      </c>
    </row>
    <row r="136" spans="1:10" ht="33" customHeight="1" x14ac:dyDescent="0.25">
      <c r="A136" s="44" t="s">
        <v>75</v>
      </c>
      <c r="B136" s="44" t="s">
        <v>114</v>
      </c>
      <c r="C136" s="24" t="s">
        <v>112</v>
      </c>
      <c r="D136" s="12" t="s">
        <v>17</v>
      </c>
      <c r="E136" s="13" t="s">
        <v>55</v>
      </c>
      <c r="F136" s="7" t="s">
        <v>63</v>
      </c>
      <c r="G136" s="13" t="s">
        <v>76</v>
      </c>
      <c r="H136" s="10">
        <v>0</v>
      </c>
      <c r="I136" s="10">
        <v>0</v>
      </c>
      <c r="J136" s="10">
        <v>0</v>
      </c>
    </row>
    <row r="137" spans="1:10" ht="38.25" customHeight="1" x14ac:dyDescent="0.25">
      <c r="A137" s="45"/>
      <c r="B137" s="45"/>
      <c r="C137" s="24" t="s">
        <v>111</v>
      </c>
      <c r="D137" s="12" t="s">
        <v>17</v>
      </c>
      <c r="E137" s="13" t="s">
        <v>55</v>
      </c>
      <c r="F137" s="7" t="s">
        <v>63</v>
      </c>
      <c r="G137" s="13" t="s">
        <v>76</v>
      </c>
      <c r="H137" s="10">
        <v>0</v>
      </c>
      <c r="I137" s="10">
        <v>0</v>
      </c>
      <c r="J137" s="10">
        <v>0</v>
      </c>
    </row>
    <row r="138" spans="1:10" ht="63.75" customHeight="1" x14ac:dyDescent="0.25">
      <c r="A138" s="45"/>
      <c r="B138" s="45"/>
      <c r="C138" s="11" t="s">
        <v>31</v>
      </c>
      <c r="D138" s="12">
        <v>812</v>
      </c>
      <c r="E138" s="13" t="s">
        <v>55</v>
      </c>
      <c r="F138" s="7" t="s">
        <v>63</v>
      </c>
      <c r="G138" s="13" t="s">
        <v>76</v>
      </c>
      <c r="H138" s="10">
        <v>0</v>
      </c>
      <c r="I138" s="10">
        <v>0</v>
      </c>
      <c r="J138" s="10">
        <v>0</v>
      </c>
    </row>
    <row r="139" spans="1:10" ht="65.25" customHeight="1" x14ac:dyDescent="0.25">
      <c r="A139" s="46"/>
      <c r="B139" s="46"/>
      <c r="C139" s="11" t="s">
        <v>145</v>
      </c>
      <c r="D139" s="12">
        <v>807</v>
      </c>
      <c r="E139" s="13" t="s">
        <v>55</v>
      </c>
      <c r="F139" s="7" t="s">
        <v>63</v>
      </c>
      <c r="G139" s="13" t="s">
        <v>76</v>
      </c>
      <c r="H139" s="10">
        <v>0</v>
      </c>
      <c r="I139" s="10">
        <v>0</v>
      </c>
      <c r="J139" s="10">
        <v>0</v>
      </c>
    </row>
    <row r="140" spans="1:10" ht="39.75" customHeight="1" x14ac:dyDescent="0.25">
      <c r="A140" s="44" t="s">
        <v>115</v>
      </c>
      <c r="B140" s="53" t="s">
        <v>45</v>
      </c>
      <c r="C140" s="24" t="s">
        <v>112</v>
      </c>
      <c r="D140" s="12" t="s">
        <v>17</v>
      </c>
      <c r="E140" s="13" t="s">
        <v>55</v>
      </c>
      <c r="F140" s="7" t="s">
        <v>63</v>
      </c>
      <c r="G140" s="13" t="s">
        <v>77</v>
      </c>
      <c r="H140" s="10">
        <v>0</v>
      </c>
      <c r="I140" s="10">
        <v>0</v>
      </c>
      <c r="J140" s="10">
        <v>0</v>
      </c>
    </row>
    <row r="141" spans="1:10" ht="50.25" customHeight="1" x14ac:dyDescent="0.25">
      <c r="A141" s="45"/>
      <c r="B141" s="54"/>
      <c r="C141" s="24" t="s">
        <v>111</v>
      </c>
      <c r="D141" s="12">
        <v>807</v>
      </c>
      <c r="E141" s="13" t="s">
        <v>55</v>
      </c>
      <c r="F141" s="7" t="s">
        <v>63</v>
      </c>
      <c r="G141" s="13" t="s">
        <v>77</v>
      </c>
      <c r="H141" s="10">
        <v>0</v>
      </c>
      <c r="I141" s="10">
        <v>0</v>
      </c>
      <c r="J141" s="10">
        <v>0</v>
      </c>
    </row>
    <row r="142" spans="1:10" ht="55.5" customHeight="1" x14ac:dyDescent="0.25">
      <c r="A142" s="46"/>
      <c r="B142" s="55"/>
      <c r="C142" s="11" t="s">
        <v>145</v>
      </c>
      <c r="D142" s="12">
        <v>807</v>
      </c>
      <c r="E142" s="13" t="s">
        <v>55</v>
      </c>
      <c r="F142" s="7" t="s">
        <v>63</v>
      </c>
      <c r="G142" s="13" t="s">
        <v>77</v>
      </c>
      <c r="H142" s="10">
        <v>0</v>
      </c>
      <c r="I142" s="10">
        <v>0</v>
      </c>
      <c r="J142" s="10">
        <v>0</v>
      </c>
    </row>
    <row r="143" spans="1:10" ht="48.75" customHeight="1" x14ac:dyDescent="0.25">
      <c r="A143" s="44" t="s">
        <v>117</v>
      </c>
      <c r="B143" s="53" t="s">
        <v>116</v>
      </c>
      <c r="C143" s="24" t="s">
        <v>112</v>
      </c>
      <c r="D143" s="12" t="s">
        <v>17</v>
      </c>
      <c r="E143" s="13" t="s">
        <v>55</v>
      </c>
      <c r="F143" s="7" t="s">
        <v>63</v>
      </c>
      <c r="G143" s="13" t="s">
        <v>118</v>
      </c>
      <c r="H143" s="10">
        <v>0</v>
      </c>
      <c r="I143" s="10">
        <f>I145</f>
        <v>38160.449999999997</v>
      </c>
      <c r="J143" s="10">
        <f>J145</f>
        <v>38160.449999999997</v>
      </c>
    </row>
    <row r="144" spans="1:10" ht="51" customHeight="1" x14ac:dyDescent="0.25">
      <c r="A144" s="45"/>
      <c r="B144" s="54"/>
      <c r="C144" s="24" t="s">
        <v>111</v>
      </c>
      <c r="D144" s="12">
        <v>807</v>
      </c>
      <c r="E144" s="13" t="s">
        <v>55</v>
      </c>
      <c r="F144" s="7" t="s">
        <v>63</v>
      </c>
      <c r="G144" s="13" t="s">
        <v>118</v>
      </c>
      <c r="H144" s="10">
        <v>0</v>
      </c>
      <c r="I144" s="10">
        <f>I145</f>
        <v>38160.449999999997</v>
      </c>
      <c r="J144" s="10">
        <f>J145</f>
        <v>38160.449999999997</v>
      </c>
    </row>
    <row r="145" spans="1:10" ht="74.25" customHeight="1" x14ac:dyDescent="0.25">
      <c r="A145" s="46"/>
      <c r="B145" s="55"/>
      <c r="C145" s="24" t="s">
        <v>145</v>
      </c>
      <c r="D145" s="12">
        <v>807</v>
      </c>
      <c r="E145" s="13" t="s">
        <v>55</v>
      </c>
      <c r="F145" s="7" t="s">
        <v>63</v>
      </c>
      <c r="G145" s="13" t="s">
        <v>118</v>
      </c>
      <c r="H145" s="10">
        <v>0</v>
      </c>
      <c r="I145" s="10">
        <v>38160.449999999997</v>
      </c>
      <c r="J145" s="10">
        <v>38160.449999999997</v>
      </c>
    </row>
    <row r="146" spans="1:10" ht="37.5" customHeight="1" x14ac:dyDescent="0.25">
      <c r="A146" s="44" t="s">
        <v>78</v>
      </c>
      <c r="B146" s="53" t="s">
        <v>79</v>
      </c>
      <c r="C146" s="24" t="s">
        <v>112</v>
      </c>
      <c r="D146" s="12" t="s">
        <v>17</v>
      </c>
      <c r="E146" s="13" t="s">
        <v>55</v>
      </c>
      <c r="F146" s="13">
        <v>4</v>
      </c>
      <c r="G146" s="24" t="s">
        <v>17</v>
      </c>
      <c r="H146" s="8">
        <f>H147</f>
        <v>0</v>
      </c>
      <c r="I146" s="8">
        <f t="shared" ref="I146:J146" si="43">I147</f>
        <v>49421.531000000003</v>
      </c>
      <c r="J146" s="8">
        <f t="shared" si="43"/>
        <v>49421.531000000003</v>
      </c>
    </row>
    <row r="147" spans="1:10" ht="45" customHeight="1" x14ac:dyDescent="0.25">
      <c r="A147" s="45"/>
      <c r="B147" s="54"/>
      <c r="C147" s="24" t="s">
        <v>111</v>
      </c>
      <c r="D147" s="12" t="s">
        <v>17</v>
      </c>
      <c r="E147" s="13" t="s">
        <v>55</v>
      </c>
      <c r="F147" s="13">
        <v>4</v>
      </c>
      <c r="G147" s="24" t="s">
        <v>17</v>
      </c>
      <c r="H147" s="8">
        <f>H149</f>
        <v>0</v>
      </c>
      <c r="I147" s="8">
        <f t="shared" ref="I147:J147" si="44">I149</f>
        <v>49421.531000000003</v>
      </c>
      <c r="J147" s="8">
        <f t="shared" si="44"/>
        <v>49421.531000000003</v>
      </c>
    </row>
    <row r="148" spans="1:10" ht="51.75" customHeight="1" x14ac:dyDescent="0.25">
      <c r="A148" s="45"/>
      <c r="B148" s="54"/>
      <c r="C148" s="24" t="s">
        <v>122</v>
      </c>
      <c r="D148" s="12" t="s">
        <v>17</v>
      </c>
      <c r="E148" s="13" t="s">
        <v>55</v>
      </c>
      <c r="F148" s="13">
        <v>5</v>
      </c>
      <c r="G148" s="24" t="s">
        <v>17</v>
      </c>
      <c r="H148" s="8">
        <f>H167</f>
        <v>0</v>
      </c>
      <c r="I148" s="8">
        <f t="shared" ref="I148:J148" si="45">I167</f>
        <v>48433.1</v>
      </c>
      <c r="J148" s="8">
        <f t="shared" si="45"/>
        <v>48433.1</v>
      </c>
    </row>
    <row r="149" spans="1:10" ht="71.25" customHeight="1" x14ac:dyDescent="0.25">
      <c r="A149" s="46"/>
      <c r="B149" s="55"/>
      <c r="C149" s="11" t="s">
        <v>145</v>
      </c>
      <c r="D149" s="12" t="s">
        <v>17</v>
      </c>
      <c r="E149" s="13" t="s">
        <v>55</v>
      </c>
      <c r="F149" s="13">
        <v>4</v>
      </c>
      <c r="G149" s="11" t="s">
        <v>17</v>
      </c>
      <c r="H149" s="8">
        <f>H152+H155+H158+H161+H164+H168</f>
        <v>0</v>
      </c>
      <c r="I149" s="8">
        <f t="shared" ref="I149:J149" si="46">I152+I155+I158+I161+I164+I168</f>
        <v>49421.531000000003</v>
      </c>
      <c r="J149" s="8">
        <f t="shared" si="46"/>
        <v>49421.531000000003</v>
      </c>
    </row>
    <row r="150" spans="1:10" ht="44.25" customHeight="1" x14ac:dyDescent="0.25">
      <c r="A150" s="44" t="s">
        <v>80</v>
      </c>
      <c r="B150" s="44" t="s">
        <v>81</v>
      </c>
      <c r="C150" s="24" t="s">
        <v>112</v>
      </c>
      <c r="D150" s="12" t="s">
        <v>17</v>
      </c>
      <c r="E150" s="13" t="s">
        <v>55</v>
      </c>
      <c r="F150" s="13">
        <v>4</v>
      </c>
      <c r="G150" s="13">
        <v>1</v>
      </c>
      <c r="H150" s="8">
        <f>H152</f>
        <v>0</v>
      </c>
      <c r="I150" s="8">
        <f t="shared" ref="I150:J150" si="47">I152</f>
        <v>0</v>
      </c>
      <c r="J150" s="8">
        <f t="shared" si="47"/>
        <v>0</v>
      </c>
    </row>
    <row r="151" spans="1:10" ht="39.75" customHeight="1" x14ac:dyDescent="0.25">
      <c r="A151" s="45"/>
      <c r="B151" s="45"/>
      <c r="C151" s="24" t="s">
        <v>111</v>
      </c>
      <c r="D151" s="12">
        <v>807</v>
      </c>
      <c r="E151" s="13" t="s">
        <v>55</v>
      </c>
      <c r="F151" s="13">
        <v>4</v>
      </c>
      <c r="G151" s="13">
        <v>1</v>
      </c>
      <c r="H151" s="8">
        <f>H152</f>
        <v>0</v>
      </c>
      <c r="I151" s="8">
        <f t="shared" ref="I151" si="48">I152</f>
        <v>0</v>
      </c>
      <c r="J151" s="8">
        <f t="shared" ref="J151" si="49">J152</f>
        <v>0</v>
      </c>
    </row>
    <row r="152" spans="1:10" ht="75" customHeight="1" x14ac:dyDescent="0.25">
      <c r="A152" s="46"/>
      <c r="B152" s="46"/>
      <c r="C152" s="11" t="s">
        <v>145</v>
      </c>
      <c r="D152" s="12">
        <v>807</v>
      </c>
      <c r="E152" s="13" t="s">
        <v>55</v>
      </c>
      <c r="F152" s="13">
        <v>4</v>
      </c>
      <c r="G152" s="13">
        <v>1</v>
      </c>
      <c r="H152" s="8">
        <v>0</v>
      </c>
      <c r="I152" s="8">
        <v>0</v>
      </c>
      <c r="J152" s="8">
        <v>0</v>
      </c>
    </row>
    <row r="153" spans="1:10" ht="38.25" customHeight="1" x14ac:dyDescent="0.25">
      <c r="A153" s="44" t="s">
        <v>82</v>
      </c>
      <c r="B153" s="44" t="s">
        <v>83</v>
      </c>
      <c r="C153" s="24" t="s">
        <v>112</v>
      </c>
      <c r="D153" s="12" t="s">
        <v>17</v>
      </c>
      <c r="E153" s="13" t="s">
        <v>55</v>
      </c>
      <c r="F153" s="13">
        <v>4</v>
      </c>
      <c r="G153" s="13">
        <v>2</v>
      </c>
      <c r="H153" s="8">
        <f>H155</f>
        <v>0</v>
      </c>
      <c r="I153" s="8">
        <f t="shared" ref="I153:J153" si="50">I155</f>
        <v>0</v>
      </c>
      <c r="J153" s="8">
        <f t="shared" si="50"/>
        <v>0</v>
      </c>
    </row>
    <row r="154" spans="1:10" ht="42.75" customHeight="1" x14ac:dyDescent="0.25">
      <c r="A154" s="45"/>
      <c r="B154" s="45"/>
      <c r="C154" s="24" t="s">
        <v>111</v>
      </c>
      <c r="D154" s="12">
        <v>807</v>
      </c>
      <c r="E154" s="13" t="s">
        <v>55</v>
      </c>
      <c r="F154" s="13">
        <v>4</v>
      </c>
      <c r="G154" s="13">
        <v>2</v>
      </c>
      <c r="H154" s="8">
        <f>H155</f>
        <v>0</v>
      </c>
      <c r="I154" s="8">
        <f t="shared" ref="I154:J154" si="51">I155</f>
        <v>0</v>
      </c>
      <c r="J154" s="8">
        <f t="shared" si="51"/>
        <v>0</v>
      </c>
    </row>
    <row r="155" spans="1:10" ht="78" customHeight="1" x14ac:dyDescent="0.25">
      <c r="A155" s="46"/>
      <c r="B155" s="46"/>
      <c r="C155" s="11" t="s">
        <v>145</v>
      </c>
      <c r="D155" s="12">
        <v>807</v>
      </c>
      <c r="E155" s="13" t="s">
        <v>55</v>
      </c>
      <c r="F155" s="13">
        <v>4</v>
      </c>
      <c r="G155" s="13">
        <v>2</v>
      </c>
      <c r="H155" s="8">
        <v>0</v>
      </c>
      <c r="I155" s="8">
        <v>0</v>
      </c>
      <c r="J155" s="8">
        <v>0</v>
      </c>
    </row>
    <row r="156" spans="1:10" ht="54.75" customHeight="1" x14ac:dyDescent="0.25">
      <c r="A156" s="44" t="s">
        <v>84</v>
      </c>
      <c r="B156" s="44" t="s">
        <v>85</v>
      </c>
      <c r="C156" s="24" t="s">
        <v>112</v>
      </c>
      <c r="D156" s="12" t="s">
        <v>17</v>
      </c>
      <c r="E156" s="13" t="s">
        <v>55</v>
      </c>
      <c r="F156" s="13">
        <v>4</v>
      </c>
      <c r="G156" s="13">
        <v>3</v>
      </c>
      <c r="H156" s="8">
        <v>0</v>
      </c>
      <c r="I156" s="8">
        <v>0</v>
      </c>
      <c r="J156" s="8">
        <v>0</v>
      </c>
    </row>
    <row r="157" spans="1:10" ht="47.25" customHeight="1" x14ac:dyDescent="0.25">
      <c r="A157" s="45"/>
      <c r="B157" s="45"/>
      <c r="C157" s="24" t="s">
        <v>111</v>
      </c>
      <c r="D157" s="12">
        <v>807</v>
      </c>
      <c r="E157" s="13" t="s">
        <v>55</v>
      </c>
      <c r="F157" s="13">
        <v>4</v>
      </c>
      <c r="G157" s="13">
        <v>3</v>
      </c>
      <c r="H157" s="8">
        <v>0</v>
      </c>
      <c r="I157" s="8">
        <v>0</v>
      </c>
      <c r="J157" s="8">
        <v>0</v>
      </c>
    </row>
    <row r="158" spans="1:10" ht="85.5" customHeight="1" x14ac:dyDescent="0.25">
      <c r="A158" s="46"/>
      <c r="B158" s="46"/>
      <c r="C158" s="11" t="s">
        <v>145</v>
      </c>
      <c r="D158" s="12">
        <v>807</v>
      </c>
      <c r="E158" s="13" t="s">
        <v>55</v>
      </c>
      <c r="F158" s="13">
        <v>4</v>
      </c>
      <c r="G158" s="13">
        <v>3</v>
      </c>
      <c r="H158" s="8">
        <v>0</v>
      </c>
      <c r="I158" s="8">
        <v>0</v>
      </c>
      <c r="J158" s="8">
        <v>0</v>
      </c>
    </row>
    <row r="159" spans="1:10" ht="41.25" customHeight="1" x14ac:dyDescent="0.25">
      <c r="A159" s="44" t="s">
        <v>86</v>
      </c>
      <c r="B159" s="44" t="s">
        <v>87</v>
      </c>
      <c r="C159" s="24" t="s">
        <v>112</v>
      </c>
      <c r="D159" s="12" t="s">
        <v>17</v>
      </c>
      <c r="E159" s="13" t="s">
        <v>55</v>
      </c>
      <c r="F159" s="13">
        <v>4</v>
      </c>
      <c r="G159" s="13">
        <v>4</v>
      </c>
      <c r="H159" s="8">
        <v>0</v>
      </c>
      <c r="I159" s="8">
        <v>0</v>
      </c>
      <c r="J159" s="8">
        <v>0</v>
      </c>
    </row>
    <row r="160" spans="1:10" ht="39" customHeight="1" x14ac:dyDescent="0.25">
      <c r="A160" s="45"/>
      <c r="B160" s="45"/>
      <c r="C160" s="24" t="s">
        <v>111</v>
      </c>
      <c r="D160" s="12">
        <v>807</v>
      </c>
      <c r="E160" s="13" t="s">
        <v>55</v>
      </c>
      <c r="F160" s="13">
        <v>4</v>
      </c>
      <c r="G160" s="13">
        <v>4</v>
      </c>
      <c r="H160" s="8">
        <v>0</v>
      </c>
      <c r="I160" s="8">
        <v>0</v>
      </c>
      <c r="J160" s="8">
        <v>0</v>
      </c>
    </row>
    <row r="161" spans="1:10" ht="73.5" customHeight="1" x14ac:dyDescent="0.25">
      <c r="A161" s="46"/>
      <c r="B161" s="46"/>
      <c r="C161" s="11" t="s">
        <v>145</v>
      </c>
      <c r="D161" s="12">
        <v>807</v>
      </c>
      <c r="E161" s="13" t="s">
        <v>55</v>
      </c>
      <c r="F161" s="13">
        <v>4</v>
      </c>
      <c r="G161" s="13">
        <v>4</v>
      </c>
      <c r="H161" s="8">
        <v>0</v>
      </c>
      <c r="I161" s="8">
        <v>0</v>
      </c>
      <c r="J161" s="8">
        <v>0</v>
      </c>
    </row>
    <row r="162" spans="1:10" ht="51" customHeight="1" x14ac:dyDescent="0.25">
      <c r="A162" s="44" t="s">
        <v>88</v>
      </c>
      <c r="B162" s="44" t="s">
        <v>89</v>
      </c>
      <c r="C162" s="24" t="s">
        <v>112</v>
      </c>
      <c r="D162" s="12" t="s">
        <v>17</v>
      </c>
      <c r="E162" s="13" t="s">
        <v>55</v>
      </c>
      <c r="F162" s="13">
        <v>4</v>
      </c>
      <c r="G162" s="13">
        <v>5</v>
      </c>
      <c r="H162" s="8">
        <v>0</v>
      </c>
      <c r="I162" s="8">
        <v>0</v>
      </c>
      <c r="J162" s="8">
        <v>0</v>
      </c>
    </row>
    <row r="163" spans="1:10" ht="34.5" customHeight="1" x14ac:dyDescent="0.25">
      <c r="A163" s="45"/>
      <c r="B163" s="45"/>
      <c r="C163" s="24" t="s">
        <v>111</v>
      </c>
      <c r="D163" s="12">
        <v>807</v>
      </c>
      <c r="E163" s="13" t="s">
        <v>55</v>
      </c>
      <c r="F163" s="13">
        <v>4</v>
      </c>
      <c r="G163" s="13">
        <v>5</v>
      </c>
      <c r="H163" s="8">
        <v>0</v>
      </c>
      <c r="I163" s="8">
        <v>0</v>
      </c>
      <c r="J163" s="8">
        <v>0</v>
      </c>
    </row>
    <row r="164" spans="1:10" ht="78.75" customHeight="1" x14ac:dyDescent="0.25">
      <c r="A164" s="46"/>
      <c r="B164" s="46"/>
      <c r="C164" s="11" t="s">
        <v>145</v>
      </c>
      <c r="D164" s="12">
        <v>807</v>
      </c>
      <c r="E164" s="13" t="s">
        <v>55</v>
      </c>
      <c r="F164" s="13">
        <v>4</v>
      </c>
      <c r="G164" s="13">
        <v>5</v>
      </c>
      <c r="H164" s="8">
        <v>0</v>
      </c>
      <c r="I164" s="8">
        <v>0</v>
      </c>
      <c r="J164" s="8">
        <v>0</v>
      </c>
    </row>
    <row r="165" spans="1:10" ht="44.25" customHeight="1" x14ac:dyDescent="0.25">
      <c r="A165" s="44" t="s">
        <v>119</v>
      </c>
      <c r="B165" s="44" t="s">
        <v>120</v>
      </c>
      <c r="C165" s="24" t="s">
        <v>112</v>
      </c>
      <c r="D165" s="12" t="s">
        <v>17</v>
      </c>
      <c r="E165" s="13" t="s">
        <v>55</v>
      </c>
      <c r="F165" s="13">
        <v>4</v>
      </c>
      <c r="G165" s="13" t="s">
        <v>121</v>
      </c>
      <c r="H165" s="8">
        <f>H168</f>
        <v>0</v>
      </c>
      <c r="I165" s="8">
        <f>I168</f>
        <v>49421.531000000003</v>
      </c>
      <c r="J165" s="8">
        <f t="shared" ref="J165" si="52">J168</f>
        <v>49421.531000000003</v>
      </c>
    </row>
    <row r="166" spans="1:10" ht="43.5" customHeight="1" x14ac:dyDescent="0.25">
      <c r="A166" s="45"/>
      <c r="B166" s="45"/>
      <c r="C166" s="24" t="s">
        <v>111</v>
      </c>
      <c r="D166" s="12">
        <v>807</v>
      </c>
      <c r="E166" s="13" t="s">
        <v>55</v>
      </c>
      <c r="F166" s="13">
        <v>4</v>
      </c>
      <c r="G166" s="13" t="s">
        <v>121</v>
      </c>
      <c r="H166" s="8">
        <f>H168</f>
        <v>0</v>
      </c>
      <c r="I166" s="8">
        <f>I168</f>
        <v>49421.531000000003</v>
      </c>
      <c r="J166" s="8">
        <f>J168</f>
        <v>49421.531000000003</v>
      </c>
    </row>
    <row r="167" spans="1:10" ht="43.5" customHeight="1" x14ac:dyDescent="0.25">
      <c r="A167" s="45"/>
      <c r="B167" s="45"/>
      <c r="C167" s="24" t="s">
        <v>122</v>
      </c>
      <c r="D167" s="12">
        <v>807</v>
      </c>
      <c r="E167" s="13" t="s">
        <v>55</v>
      </c>
      <c r="F167" s="13">
        <v>4</v>
      </c>
      <c r="G167" s="13" t="s">
        <v>121</v>
      </c>
      <c r="H167" s="8">
        <v>0</v>
      </c>
      <c r="I167" s="8">
        <v>48433.1</v>
      </c>
      <c r="J167" s="8">
        <v>48433.1</v>
      </c>
    </row>
    <row r="168" spans="1:10" ht="67.5" customHeight="1" x14ac:dyDescent="0.25">
      <c r="A168" s="46"/>
      <c r="B168" s="46"/>
      <c r="C168" s="24" t="s">
        <v>145</v>
      </c>
      <c r="D168" s="12">
        <v>807</v>
      </c>
      <c r="E168" s="13" t="s">
        <v>55</v>
      </c>
      <c r="F168" s="13">
        <v>4</v>
      </c>
      <c r="G168" s="13" t="s">
        <v>121</v>
      </c>
      <c r="H168" s="8">
        <v>0</v>
      </c>
      <c r="I168" s="8">
        <v>49421.531000000003</v>
      </c>
      <c r="J168" s="8">
        <v>49421.531000000003</v>
      </c>
    </row>
  </sheetData>
  <mergeCells count="92">
    <mergeCell ref="B52:B54"/>
    <mergeCell ref="A52:A54"/>
    <mergeCell ref="B55:B57"/>
    <mergeCell ref="A55:A57"/>
    <mergeCell ref="A58:A61"/>
    <mergeCell ref="B58:B61"/>
    <mergeCell ref="B83:B86"/>
    <mergeCell ref="A83:A86"/>
    <mergeCell ref="A62:A65"/>
    <mergeCell ref="B62:B65"/>
    <mergeCell ref="B75:B78"/>
    <mergeCell ref="A75:A78"/>
    <mergeCell ref="B79:B82"/>
    <mergeCell ref="A79:A82"/>
    <mergeCell ref="A66:A68"/>
    <mergeCell ref="B66:B68"/>
    <mergeCell ref="A69:A71"/>
    <mergeCell ref="B69:B71"/>
    <mergeCell ref="A72:A74"/>
    <mergeCell ref="B72:B74"/>
    <mergeCell ref="B87:B90"/>
    <mergeCell ref="A87:A90"/>
    <mergeCell ref="B27:B29"/>
    <mergeCell ref="A27:A29"/>
    <mergeCell ref="B30:B33"/>
    <mergeCell ref="A30:A33"/>
    <mergeCell ref="B34:B36"/>
    <mergeCell ref="A34:A36"/>
    <mergeCell ref="B37:B39"/>
    <mergeCell ref="A37:A39"/>
    <mergeCell ref="B40:B43"/>
    <mergeCell ref="A40:A43"/>
    <mergeCell ref="B44:B47"/>
    <mergeCell ref="A44:A47"/>
    <mergeCell ref="A48:A51"/>
    <mergeCell ref="B48:B51"/>
    <mergeCell ref="B162:B164"/>
    <mergeCell ref="A162:A164"/>
    <mergeCell ref="A165:A168"/>
    <mergeCell ref="B165:B168"/>
    <mergeCell ref="A91:A93"/>
    <mergeCell ref="B91:B93"/>
    <mergeCell ref="B153:B155"/>
    <mergeCell ref="A153:A155"/>
    <mergeCell ref="B156:B158"/>
    <mergeCell ref="A156:A158"/>
    <mergeCell ref="B159:B161"/>
    <mergeCell ref="A159:A161"/>
    <mergeCell ref="A143:A145"/>
    <mergeCell ref="B143:B145"/>
    <mergeCell ref="B94:B96"/>
    <mergeCell ref="A150:A152"/>
    <mergeCell ref="B150:B152"/>
    <mergeCell ref="B146:B149"/>
    <mergeCell ref="A146:A149"/>
    <mergeCell ref="A133:A135"/>
    <mergeCell ref="B133:B135"/>
    <mergeCell ref="A136:A139"/>
    <mergeCell ref="B136:B139"/>
    <mergeCell ref="B140:B142"/>
    <mergeCell ref="A140:A142"/>
    <mergeCell ref="A123:A125"/>
    <mergeCell ref="B123:B125"/>
    <mergeCell ref="A126:A128"/>
    <mergeCell ref="B126:B128"/>
    <mergeCell ref="A129:A132"/>
    <mergeCell ref="B129:B132"/>
    <mergeCell ref="A112:A114"/>
    <mergeCell ref="B112:B114"/>
    <mergeCell ref="B115:B117"/>
    <mergeCell ref="A115:A117"/>
    <mergeCell ref="B118:B122"/>
    <mergeCell ref="A118:A122"/>
    <mergeCell ref="A2:J2"/>
    <mergeCell ref="I1:J1"/>
    <mergeCell ref="A8:A18"/>
    <mergeCell ref="B8:B18"/>
    <mergeCell ref="B19:B26"/>
    <mergeCell ref="A19:A26"/>
    <mergeCell ref="H5:J5"/>
    <mergeCell ref="A5:A6"/>
    <mergeCell ref="B5:B6"/>
    <mergeCell ref="C5:C6"/>
    <mergeCell ref="D5:G5"/>
    <mergeCell ref="A3:J3"/>
    <mergeCell ref="A109:A111"/>
    <mergeCell ref="B109:B111"/>
    <mergeCell ref="A94:A101"/>
    <mergeCell ref="B106:B108"/>
    <mergeCell ref="A106:A108"/>
    <mergeCell ref="B102:B105"/>
    <mergeCell ref="A102:A105"/>
  </mergeCells>
  <hyperlinks>
    <hyperlink ref="A19" r:id="rId1" display="consultantplus://offline/ref=12851134B7EB4EC4885AF7C5BEF504B819AB402F1BFBAFB513E6F5836671E36AEB4222BC2D534F484AF31D2CqFN"/>
    <hyperlink ref="B37" r:id="rId2" display="consultantplus://offline/ref=12851134B7EB4EC4885AF7D3BD995EB41CA01E231FF8ACEA46B9AEDE3127q8N"/>
  </hyperlinks>
  <pageMargins left="0.70866141732283472" right="0.70866141732283472" top="0.39370078740157483" bottom="0.39370078740157483" header="0.31496062992125984" footer="0.31496062992125984"/>
  <pageSetup paperSize="9" scale="56" fitToHeight="0" orientation="landscape" r:id="rId3"/>
  <rowBreaks count="7" manualBreakCount="7">
    <brk id="90" max="9" man="1"/>
    <brk id="101" max="9" man="1"/>
    <brk id="111" max="9" man="1"/>
    <brk id="122" max="9" man="1"/>
    <brk id="135" max="9" man="1"/>
    <brk id="149" max="9" man="1"/>
    <brk id="1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Markova</cp:lastModifiedBy>
  <cp:lastPrinted>2022-02-26T10:37:00Z</cp:lastPrinted>
  <dcterms:created xsi:type="dcterms:W3CDTF">2017-02-27T11:50:59Z</dcterms:created>
  <dcterms:modified xsi:type="dcterms:W3CDTF">2023-03-01T07:34:44Z</dcterms:modified>
</cp:coreProperties>
</file>