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4505" yWindow="-15" windowWidth="14340" windowHeight="127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31" i="1"/>
  <c r="E31"/>
  <c r="C31"/>
  <c r="D31"/>
  <c r="I13" l="1"/>
  <c r="G13"/>
  <c r="I30"/>
  <c r="H30"/>
  <c r="G30"/>
  <c r="I29"/>
  <c r="H29"/>
  <c r="G29"/>
  <c r="I28"/>
  <c r="H28"/>
  <c r="G28"/>
  <c r="I27"/>
  <c r="H27"/>
  <c r="G27"/>
  <c r="I26"/>
  <c r="H26"/>
  <c r="G26"/>
  <c r="I25"/>
  <c r="H25"/>
  <c r="G25"/>
  <c r="I24"/>
  <c r="H24"/>
  <c r="G24"/>
  <c r="I23"/>
  <c r="H23"/>
  <c r="G23"/>
  <c r="I22"/>
  <c r="H22"/>
  <c r="G22"/>
  <c r="I21"/>
  <c r="H21"/>
  <c r="G21"/>
  <c r="I20"/>
  <c r="H20"/>
  <c r="G20"/>
  <c r="I19"/>
  <c r="H19"/>
  <c r="G19"/>
  <c r="I18"/>
  <c r="H18"/>
  <c r="G18"/>
  <c r="I17"/>
  <c r="H17"/>
  <c r="G17"/>
  <c r="I16"/>
  <c r="H16"/>
  <c r="G16"/>
  <c r="I15"/>
  <c r="H15"/>
  <c r="G15"/>
  <c r="I14"/>
  <c r="H14"/>
  <c r="G14"/>
  <c r="I12"/>
  <c r="H12"/>
  <c r="G12"/>
  <c r="I11"/>
  <c r="H11"/>
  <c r="G11"/>
  <c r="I10"/>
  <c r="H10"/>
  <c r="G10"/>
  <c r="I9"/>
  <c r="H9"/>
  <c r="G9"/>
  <c r="I8"/>
  <c r="H8"/>
  <c r="G8"/>
  <c r="I7"/>
  <c r="H7"/>
  <c r="G7"/>
  <c r="I6"/>
  <c r="H6"/>
  <c r="G6"/>
  <c r="G31" l="1"/>
  <c r="H31"/>
  <c r="I31"/>
</calcChain>
</file>

<file path=xl/sharedStrings.xml><?xml version="1.0" encoding="utf-8"?>
<sst xmlns="http://schemas.openxmlformats.org/spreadsheetml/2006/main" count="63" uniqueCount="63">
  <si>
    <t>Наименование программ</t>
  </si>
  <si>
    <t>Исполнено (кассовый расход)</t>
  </si>
  <si>
    <t>№ п\п</t>
  </si>
  <si>
    <t>Государственная программа Курской области "Развитие здравоохранения в Курской области"</t>
  </si>
  <si>
    <t>Государственная программа Курской области "Развитие образования в Курской области"</t>
  </si>
  <si>
    <t>Государственная программа Курской области "Социальная поддержка граждан в Курской области"</t>
  </si>
  <si>
    <t>Государственная программа Курской области "Обеспечение доступности приоритетных объектов и услуг в приоритетных сферах жизнедеятельности инвалидов и других маломобильных групп населения в Курской области"</t>
  </si>
  <si>
    <t>Государственная программа Курской области "Обеспечение доступным и комфортным жильем и коммунальными услугами граждан в Курской области"</t>
  </si>
  <si>
    <t>Государственная программа Курской области "Содействие занятости населения в Курской области"</t>
  </si>
  <si>
    <t>Государственная программа Курской области "Создание условий для эффективного исполнения полномочий в сфере юстиции"</t>
  </si>
  <si>
    <t>Государственная программа Курской области "Защита населения и территорий от чрезвычайных ситуаций, обеспечение пожарной безопасности и безопасности людей на водных объектах"</t>
  </si>
  <si>
    <t>Государственная программа Курской области "Развитие культуры в Курской области"</t>
  </si>
  <si>
    <t>Государственная программа Курской области "Развитие физической культуры и спорта в Курской области"</t>
  </si>
  <si>
    <t>Государственная программа Курской области "Развитие архивного дела в Курской области"</t>
  </si>
  <si>
    <t>Государственная программа Курской области "Развитие экономики и внешних связей Курской области"</t>
  </si>
  <si>
    <t>Государственная программа Курской области "Развитие промышленности в Курской области и повышение ее конкурентоспособности"</t>
  </si>
  <si>
    <t>Государственная программа Курской области "Развитие информационного общества в Курской области"</t>
  </si>
  <si>
    <t>Государственная программа Курской области "Развитие транспортной системы, обеспечение перевозки пассажиров в Курской области и безопасности дорожного движения"</t>
  </si>
  <si>
    <t>Государственная программа Курской области "Развитие сельского хозяйства и регулирование рынков сельскохозяйственной продукции, сырья и продовольствия в Курской области"</t>
  </si>
  <si>
    <t>Государственная программа Курской области "Воспроизводство и использование природных ресурсов, охрана окружающей среды в Курской области"</t>
  </si>
  <si>
    <t>Государственная программа Курской области "Развитие лесного хозяйства в Курской области"</t>
  </si>
  <si>
    <t>Государственная программа Курской области "Реализация государственной политики в сфере печати и массовой информации в Курской области"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</si>
  <si>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</si>
  <si>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</si>
  <si>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</si>
  <si>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</si>
  <si>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</si>
  <si>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</si>
  <si>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</si>
  <si>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</si>
  <si>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</si>
  <si>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</si>
  <si>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</si>
  <si>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</si>
  <si>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</si>
  <si>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</si>
  <si>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</si>
  <si>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</si>
  <si>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</si>
  <si>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</si>
  <si>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21</t>
  </si>
  <si>
    <t>23</t>
  </si>
  <si>
    <t>26</t>
  </si>
  <si>
    <t>Государственная программа Курской области "Профилактика правонарушений в Курской области"</t>
  </si>
  <si>
    <t xml:space="preserve">        руб.</t>
  </si>
  <si>
    <t>25</t>
  </si>
  <si>
    <t>Государственная программа Курской области "Формирование современной городской среды в Курской области"</t>
  </si>
  <si>
    <t>27</t>
  </si>
  <si>
    <t>22</t>
  </si>
  <si>
    <t>Государственная программа Курской области "Повышение энергоэффективности и развитие энергетики в Курской области"</t>
  </si>
  <si>
    <t>ИТОГО</t>
  </si>
  <si>
    <t>8</t>
  </si>
  <si>
    <t>Государственная программа Курской области "Комплексное развитие сельских территорий Курской области"</t>
  </si>
  <si>
    <t>Государственная программа Курской области "Управление имуществом Курской области"</t>
  </si>
  <si>
    <t>Лимиты бюджетных обязательств на 2024 г.</t>
  </si>
  <si>
    <t>Лимиты бюджетных обязательств на 2025 г.</t>
  </si>
  <si>
    <t>9 месяцев 2024 г.</t>
  </si>
  <si>
    <t>9 месяцев 2025 г.</t>
  </si>
  <si>
    <t xml:space="preserve">Отклонение (+;-)
9 месяцев..2025 г.  к 9 месяцев.2024г.
</t>
  </si>
  <si>
    <t xml:space="preserve">%
исполнения
за 9 месяцев 2024г.
</t>
  </si>
  <si>
    <t xml:space="preserve">%
исполнения
за 9 месяцев 2025г.
</t>
  </si>
  <si>
    <t>Государственная программа Курской области "Развитие молодежной политики, системы оздоровления и отдыха детей, межнациональных отношений и институтов гражданского общества в Курской области"</t>
  </si>
  <si>
    <t xml:space="preserve">       Информация о выполнении государственных программ Курской области за 9 месяцев 2024 года и 9 месяцев 2025 года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</si>
</sst>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0.00"/>
  </numFmts>
  <fonts count="16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 Cyr"/>
      <family val="2"/>
    </font>
    <font>
      <sz val="10"/>
      <color rgb="FF000000"/>
      <name val="Arial Cyr"/>
    </font>
    <font>
      <b/>
      <sz val="11"/>
      <color theme="1"/>
      <name val="Arial"/>
      <family val="2"/>
      <charset val="204"/>
    </font>
    <font>
      <sz val="11"/>
      <name val="Calibri"/>
      <family val="2"/>
      <scheme val="minor"/>
    </font>
    <font>
      <b/>
      <sz val="11"/>
      <color rgb="FF000000"/>
      <name val="Arial"/>
    </font>
    <font>
      <b/>
      <sz val="10"/>
      <name val="Arial"/>
      <family val="2"/>
      <charset val="204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D5AB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</borders>
  <cellStyleXfs count="50">
    <xf numFmtId="0" fontId="0" fillId="0" borderId="0"/>
    <xf numFmtId="49" fontId="3" fillId="0" borderId="3">
      <alignment horizontal="left" vertical="top" wrapText="1"/>
    </xf>
    <xf numFmtId="4" fontId="3" fillId="0" borderId="3">
      <alignment horizontal="right" vertical="top" shrinkToFit="1"/>
    </xf>
    <xf numFmtId="49" fontId="4" fillId="2" borderId="3">
      <alignment horizontal="left" vertical="top" wrapText="1"/>
    </xf>
    <xf numFmtId="4" fontId="4" fillId="2" borderId="3">
      <alignment horizontal="right" vertical="top" shrinkToFit="1"/>
    </xf>
    <xf numFmtId="49" fontId="4" fillId="2" borderId="3">
      <alignment horizontal="center" vertical="top" shrinkToFit="1"/>
    </xf>
    <xf numFmtId="49" fontId="3" fillId="0" borderId="3">
      <alignment horizontal="center" vertical="top" shrinkToFit="1"/>
    </xf>
    <xf numFmtId="0" fontId="3" fillId="0" borderId="3">
      <alignment horizontal="left" vertical="top" wrapText="1"/>
    </xf>
    <xf numFmtId="4" fontId="3" fillId="0" borderId="3">
      <alignment horizontal="right" vertical="top" shrinkToFit="1"/>
    </xf>
    <xf numFmtId="4" fontId="3" fillId="0" borderId="4">
      <alignment horizontal="right" vertical="top" shrinkToFit="1"/>
    </xf>
    <xf numFmtId="0" fontId="5" fillId="0" borderId="0"/>
    <xf numFmtId="4" fontId="6" fillId="2" borderId="5">
      <alignment horizontal="right" vertical="top" shrinkToFit="1"/>
    </xf>
    <xf numFmtId="0" fontId="5" fillId="0" borderId="5">
      <alignment horizontal="left" vertical="top" wrapText="1"/>
    </xf>
    <xf numFmtId="4" fontId="5" fillId="0" borderId="5">
      <alignment horizontal="right" vertical="top" shrinkToFit="1"/>
    </xf>
    <xf numFmtId="49" fontId="6" fillId="2" borderId="5">
      <alignment horizontal="center" vertical="top" shrinkToFit="1"/>
    </xf>
    <xf numFmtId="0" fontId="6" fillId="2" borderId="5">
      <alignment horizontal="left" vertical="top" wrapText="1"/>
    </xf>
    <xf numFmtId="49" fontId="5" fillId="0" borderId="5">
      <alignment horizontal="center" vertical="top" shrinkToFit="1"/>
    </xf>
    <xf numFmtId="4" fontId="7" fillId="2" borderId="3">
      <alignment horizontal="right" vertical="top" shrinkToFit="1"/>
    </xf>
    <xf numFmtId="4" fontId="8" fillId="0" borderId="3">
      <alignment horizontal="right" vertical="top" shrinkToFit="1"/>
    </xf>
    <xf numFmtId="0" fontId="12" fillId="0" borderId="0"/>
    <xf numFmtId="0" fontId="8" fillId="0" borderId="0">
      <alignment horizontal="right" vertical="top" wrapText="1"/>
    </xf>
    <xf numFmtId="49" fontId="7" fillId="0" borderId="6">
      <alignment horizontal="center" vertical="center" wrapText="1"/>
    </xf>
    <xf numFmtId="49" fontId="7" fillId="2" borderId="7">
      <alignment horizontal="center" vertical="top" shrinkToFit="1"/>
    </xf>
    <xf numFmtId="0" fontId="7" fillId="2" borderId="3">
      <alignment horizontal="left" vertical="top" wrapText="1"/>
    </xf>
    <xf numFmtId="49" fontId="7" fillId="2" borderId="3">
      <alignment horizontal="center" vertical="top" shrinkToFit="1"/>
    </xf>
    <xf numFmtId="4" fontId="7" fillId="2" borderId="4">
      <alignment horizontal="right" vertical="top" shrinkToFit="1"/>
    </xf>
    <xf numFmtId="49" fontId="10" fillId="0" borderId="7">
      <alignment horizontal="center" vertical="top" shrinkToFit="1"/>
    </xf>
    <xf numFmtId="0" fontId="8" fillId="0" borderId="3">
      <alignment horizontal="left" vertical="top" wrapText="1"/>
    </xf>
    <xf numFmtId="49" fontId="8" fillId="0" borderId="3">
      <alignment horizontal="center" vertical="top" shrinkToFit="1"/>
    </xf>
    <xf numFmtId="4" fontId="8" fillId="0" borderId="4">
      <alignment horizontal="right" vertical="top" shrinkToFit="1"/>
    </xf>
    <xf numFmtId="4" fontId="13" fillId="6" borderId="8">
      <alignment horizontal="right" shrinkToFit="1"/>
    </xf>
    <xf numFmtId="4" fontId="13" fillId="6" borderId="9">
      <alignment horizontal="right" shrinkToFit="1"/>
    </xf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12" fillId="0" borderId="0"/>
    <xf numFmtId="166" fontId="7" fillId="2" borderId="4">
      <alignment horizontal="right" vertical="top" shrinkToFit="1"/>
    </xf>
    <xf numFmtId="166" fontId="8" fillId="0" borderId="4">
      <alignment horizontal="right" vertical="top" shrinkToFit="1"/>
    </xf>
    <xf numFmtId="0" fontId="12" fillId="0" borderId="0"/>
    <xf numFmtId="166" fontId="13" fillId="6" borderId="9">
      <alignment horizontal="right" shrinkToFit="1"/>
    </xf>
    <xf numFmtId="0" fontId="12" fillId="0" borderId="0"/>
    <xf numFmtId="0" fontId="12" fillId="0" borderId="0"/>
    <xf numFmtId="0" fontId="12" fillId="0" borderId="0"/>
    <xf numFmtId="0" fontId="12" fillId="0" borderId="0"/>
    <xf numFmtId="166" fontId="8" fillId="0" borderId="4">
      <alignment horizontal="right" vertical="top" shrinkToFit="1"/>
    </xf>
    <xf numFmtId="0" fontId="12" fillId="0" borderId="0"/>
    <xf numFmtId="0" fontId="12" fillId="0" borderId="0"/>
    <xf numFmtId="0" fontId="12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Border="1" applyAlignment="1">
      <alignment horizontal="justify" vertical="top" wrapText="1"/>
    </xf>
    <xf numFmtId="164" fontId="0" fillId="0" borderId="0" xfId="0" applyNumberFormat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top"/>
    </xf>
    <xf numFmtId="165" fontId="0" fillId="0" borderId="0" xfId="0" applyNumberFormat="1" applyAlignment="1">
      <alignment horizontal="right" vertical="top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wrapText="1"/>
    </xf>
    <xf numFmtId="4" fontId="5" fillId="4" borderId="0" xfId="11" applyNumberFormat="1" applyFont="1" applyFill="1" applyBorder="1" applyAlignment="1" applyProtection="1">
      <alignment horizontal="right" vertical="top" shrinkToFit="1"/>
    </xf>
    <xf numFmtId="0" fontId="11" fillId="0" borderId="0" xfId="0" applyFont="1"/>
    <xf numFmtId="4" fontId="2" fillId="5" borderId="1" xfId="0" applyNumberFormat="1" applyFont="1" applyFill="1" applyBorder="1" applyAlignment="1">
      <alignment horizontal="center" vertical="center" wrapText="1"/>
    </xf>
    <xf numFmtId="49" fontId="9" fillId="5" borderId="1" xfId="1" applyNumberFormat="1" applyFont="1" applyFill="1" applyBorder="1" applyAlignment="1" applyProtection="1">
      <alignment horizontal="center" vertical="center" shrinkToFit="1"/>
    </xf>
    <xf numFmtId="0" fontId="6" fillId="5" borderId="1" xfId="6" applyNumberFormat="1" applyFont="1" applyFill="1" applyBorder="1" applyAlignment="1" applyProtection="1">
      <alignment horizontal="center" vertical="center" wrapText="1"/>
    </xf>
    <xf numFmtId="49" fontId="15" fillId="3" borderId="1" xfId="3" applyNumberFormat="1" applyFont="1" applyFill="1" applyBorder="1" applyAlignment="1" applyProtection="1">
      <alignment horizontal="center" vertical="center" shrinkToFit="1"/>
    </xf>
    <xf numFmtId="4" fontId="14" fillId="3" borderId="1" xfId="0" applyNumberFormat="1" applyFont="1" applyFill="1" applyBorder="1" applyAlignment="1">
      <alignment horizontal="center" vertical="center" wrapText="1"/>
    </xf>
    <xf numFmtId="49" fontId="14" fillId="3" borderId="1" xfId="3" applyNumberFormat="1" applyFont="1" applyFill="1" applyBorder="1" applyAlignment="1" applyProtection="1">
      <alignment horizontal="center" vertical="center" shrinkToFit="1"/>
    </xf>
    <xf numFmtId="0" fontId="15" fillId="3" borderId="1" xfId="5" quotePrefix="1" applyNumberFormat="1" applyFont="1" applyFill="1" applyBorder="1" applyAlignment="1" applyProtection="1">
      <alignment horizontal="center" vertical="center" wrapText="1"/>
    </xf>
    <xf numFmtId="0" fontId="14" fillId="3" borderId="1" xfId="5" quotePrefix="1" applyNumberFormat="1" applyFont="1" applyFill="1" applyBorder="1" applyAlignment="1" applyProtection="1">
      <alignment horizontal="center" vertical="center" wrapText="1"/>
    </xf>
    <xf numFmtId="164" fontId="0" fillId="7" borderId="0" xfId="0" applyNumberFormat="1" applyFill="1"/>
    <xf numFmtId="165" fontId="0" fillId="7" borderId="0" xfId="0" applyNumberFormat="1" applyFill="1" applyAlignment="1">
      <alignment horizontal="center" vertical="center"/>
    </xf>
    <xf numFmtId="164" fontId="11" fillId="4" borderId="0" xfId="0" applyNumberFormat="1" applyFont="1" applyFill="1"/>
    <xf numFmtId="165" fontId="11" fillId="4" borderId="0" xfId="0" applyNumberFormat="1" applyFont="1" applyFill="1" applyAlignment="1">
      <alignment horizontal="center" vertical="center"/>
    </xf>
    <xf numFmtId="0" fontId="11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 vertical="center"/>
    </xf>
    <xf numFmtId="0" fontId="0" fillId="4" borderId="0" xfId="0" applyFill="1"/>
    <xf numFmtId="165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top" wrapText="1"/>
    </xf>
    <xf numFmtId="4" fontId="4" fillId="3" borderId="1" xfId="18" applyNumberFormat="1" applyFont="1" applyFill="1" applyBorder="1" applyAlignment="1" applyProtection="1">
      <alignment horizontal="center" vertical="center" shrinkToFit="1"/>
    </xf>
    <xf numFmtId="4" fontId="2" fillId="3" borderId="1" xfId="0" applyNumberFormat="1" applyFont="1" applyFill="1" applyBorder="1" applyAlignment="1">
      <alignment horizontal="center" vertical="center" wrapText="1"/>
    </xf>
    <xf numFmtId="165" fontId="0" fillId="4" borderId="0" xfId="0" applyNumberFormat="1" applyFill="1" applyAlignment="1">
      <alignment horizontal="right" vertical="top"/>
    </xf>
    <xf numFmtId="4" fontId="7" fillId="2" borderId="1" xfId="17" applyNumberFormat="1" applyBorder="1" applyAlignment="1" applyProtection="1">
      <alignment horizontal="center" vertical="center" shrinkToFi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164" fontId="1" fillId="4" borderId="1" xfId="0" applyNumberFormat="1" applyFont="1" applyFill="1" applyBorder="1" applyAlignment="1">
      <alignment horizontal="center" vertical="center" wrapText="1"/>
    </xf>
    <xf numFmtId="4" fontId="7" fillId="2" borderId="1" xfId="17" applyNumberFormat="1" applyBorder="1" applyAlignment="1" applyProtection="1">
      <alignment horizontal="right" vertical="center" shrinkToFit="1"/>
    </xf>
    <xf numFmtId="4" fontId="7" fillId="2" borderId="1" xfId="25" applyNumberFormat="1" applyBorder="1" applyAlignment="1" applyProtection="1">
      <alignment horizontal="right" vertical="center" shrinkToFit="1"/>
    </xf>
    <xf numFmtId="4" fontId="7" fillId="4" borderId="1" xfId="17" applyNumberFormat="1" applyFill="1" applyBorder="1" applyAlignment="1" applyProtection="1">
      <alignment horizontal="center" vertical="center" shrinkToFit="1"/>
    </xf>
    <xf numFmtId="4" fontId="7" fillId="4" borderId="1" xfId="25" applyNumberFormat="1" applyFill="1" applyBorder="1" applyAlignment="1" applyProtection="1">
      <alignment horizontal="center" vertical="center" shrinkToFit="1"/>
    </xf>
    <xf numFmtId="0" fontId="7" fillId="3" borderId="3" xfId="23" applyNumberFormat="1" applyFill="1" applyAlignment="1" applyProtection="1">
      <alignment horizontal="center" vertical="center" wrapText="1"/>
    </xf>
  </cellXfs>
  <cellStyles count="50">
    <cellStyle name="br" xfId="34"/>
    <cellStyle name="br 2" xfId="49"/>
    <cellStyle name="br 3" xfId="44"/>
    <cellStyle name="col" xfId="33"/>
    <cellStyle name="col 2" xfId="48"/>
    <cellStyle name="col 3" xfId="43"/>
    <cellStyle name="ex58" xfId="30"/>
    <cellStyle name="ex59" xfId="31"/>
    <cellStyle name="ex59 2" xfId="41"/>
    <cellStyle name="ex60" xfId="3"/>
    <cellStyle name="ex60 2" xfId="22"/>
    <cellStyle name="ex61" xfId="5"/>
    <cellStyle name="ex61 2" xfId="23"/>
    <cellStyle name="ex62" xfId="4"/>
    <cellStyle name="ex62 2" xfId="24"/>
    <cellStyle name="ex63" xfId="17"/>
    <cellStyle name="ex64" xfId="25"/>
    <cellStyle name="ex64 2" xfId="38"/>
    <cellStyle name="ex65" xfId="1"/>
    <cellStyle name="ex65 2" xfId="26"/>
    <cellStyle name="ex66" xfId="6"/>
    <cellStyle name="ex66 2" xfId="27"/>
    <cellStyle name="ex67" xfId="2"/>
    <cellStyle name="ex67 2" xfId="28"/>
    <cellStyle name="ex68" xfId="18"/>
    <cellStyle name="ex69" xfId="29"/>
    <cellStyle name="ex69 2" xfId="46"/>
    <cellStyle name="ex69 3" xfId="39"/>
    <cellStyle name="st57" xfId="20"/>
    <cellStyle name="style0" xfId="35"/>
    <cellStyle name="td" xfId="36"/>
    <cellStyle name="tr" xfId="32"/>
    <cellStyle name="tr 2" xfId="47"/>
    <cellStyle name="tr 3" xfId="42"/>
    <cellStyle name="xl_bot_header" xfId="21"/>
    <cellStyle name="xl26" xfId="14"/>
    <cellStyle name="xl27" xfId="16"/>
    <cellStyle name="xl33" xfId="15"/>
    <cellStyle name="xl34" xfId="12"/>
    <cellStyle name="xl35" xfId="10"/>
    <cellStyle name="xl36" xfId="11"/>
    <cellStyle name="xl37" xfId="13"/>
    <cellStyle name="xl39" xfId="7"/>
    <cellStyle name="xl43" xfId="8"/>
    <cellStyle name="xl47" xfId="9"/>
    <cellStyle name="Обычный" xfId="0" builtinId="0"/>
    <cellStyle name="Обычный 2" xfId="45"/>
    <cellStyle name="Обычный 3" xfId="37"/>
    <cellStyle name="Обычный 4" xfId="40"/>
    <cellStyle name="Обычный 5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view="pageBreakPreview" topLeftCell="A28" zoomScale="90" zoomScaleNormal="85" zoomScaleSheetLayoutView="90" workbookViewId="0">
      <selection activeCell="B1" sqref="B1"/>
    </sheetView>
  </sheetViews>
  <sheetFormatPr defaultRowHeight="15"/>
  <cols>
    <col min="1" max="1" width="6.140625" customWidth="1"/>
    <col min="2" max="2" width="39.42578125" customWidth="1"/>
    <col min="3" max="3" width="17.28515625" style="20" customWidth="1"/>
    <col min="4" max="4" width="17.28515625" style="4" customWidth="1"/>
    <col min="5" max="5" width="19.7109375" style="21" customWidth="1"/>
    <col min="6" max="6" width="19.7109375" style="5" customWidth="1"/>
    <col min="7" max="7" width="20.140625" customWidth="1"/>
    <col min="9" max="9" width="9.42578125" customWidth="1"/>
    <col min="10" max="10" width="8.85546875" customWidth="1"/>
  </cols>
  <sheetData>
    <row r="1" spans="1:10" ht="18.600000000000001" customHeight="1">
      <c r="B1" s="11" t="s">
        <v>62</v>
      </c>
      <c r="C1" s="22"/>
      <c r="D1" s="22"/>
      <c r="E1" s="23"/>
      <c r="F1" s="23"/>
      <c r="G1" s="24"/>
    </row>
    <row r="2" spans="1:10" ht="14.45" customHeight="1">
      <c r="C2" s="25"/>
      <c r="D2" s="25"/>
      <c r="E2" s="26"/>
      <c r="F2" s="26"/>
      <c r="G2" s="27"/>
      <c r="H2" s="37" t="s">
        <v>44</v>
      </c>
      <c r="I2" s="37"/>
    </row>
    <row r="3" spans="1:10" ht="22.9" customHeight="1">
      <c r="A3" s="38" t="s">
        <v>2</v>
      </c>
      <c r="B3" s="38" t="s">
        <v>0</v>
      </c>
      <c r="C3" s="41" t="s">
        <v>54</v>
      </c>
      <c r="D3" s="41" t="s">
        <v>55</v>
      </c>
      <c r="E3" s="39" t="s">
        <v>1</v>
      </c>
      <c r="F3" s="39"/>
      <c r="G3" s="39"/>
      <c r="H3" s="38" t="s">
        <v>59</v>
      </c>
      <c r="I3" s="38" t="s">
        <v>60</v>
      </c>
      <c r="J3" s="1"/>
    </row>
    <row r="4" spans="1:10" ht="61.15" customHeight="1">
      <c r="A4" s="40"/>
      <c r="B4" s="38"/>
      <c r="C4" s="41"/>
      <c r="D4" s="41"/>
      <c r="E4" s="28" t="s">
        <v>56</v>
      </c>
      <c r="F4" s="28" t="s">
        <v>57</v>
      </c>
      <c r="G4" s="36" t="s">
        <v>58</v>
      </c>
      <c r="H4" s="38"/>
      <c r="I4" s="38"/>
      <c r="J4" s="1"/>
    </row>
    <row r="5" spans="1:10">
      <c r="A5" s="8">
        <v>1</v>
      </c>
      <c r="B5" s="8">
        <v>2</v>
      </c>
      <c r="C5" s="29">
        <v>4</v>
      </c>
      <c r="D5" s="29">
        <v>4</v>
      </c>
      <c r="E5" s="30">
        <v>6</v>
      </c>
      <c r="F5" s="30">
        <v>6</v>
      </c>
      <c r="G5" s="31">
        <v>7</v>
      </c>
      <c r="H5" s="9">
        <v>8</v>
      </c>
      <c r="I5" s="8">
        <v>9</v>
      </c>
      <c r="J5" s="1"/>
    </row>
    <row r="6" spans="1:10" ht="42.6" customHeight="1">
      <c r="A6" s="15" t="s">
        <v>22</v>
      </c>
      <c r="B6" s="18" t="s">
        <v>3</v>
      </c>
      <c r="C6" s="44">
        <v>16344256196</v>
      </c>
      <c r="D6" s="42">
        <v>19546183477.580002</v>
      </c>
      <c r="E6" s="45">
        <v>11895866369.540001</v>
      </c>
      <c r="F6" s="43">
        <v>13494202796.049999</v>
      </c>
      <c r="G6" s="16">
        <f>F6-E6</f>
        <v>1598336426.5099983</v>
      </c>
      <c r="H6" s="16">
        <f>E6/C6*100</f>
        <v>72.783161416983461</v>
      </c>
      <c r="I6" s="16">
        <f>F6/D6*100</f>
        <v>69.037532628956512</v>
      </c>
      <c r="J6" s="1"/>
    </row>
    <row r="7" spans="1:10" ht="52.5" customHeight="1">
      <c r="A7" s="15" t="s">
        <v>23</v>
      </c>
      <c r="B7" s="18" t="s">
        <v>4</v>
      </c>
      <c r="C7" s="44">
        <v>26659700126</v>
      </c>
      <c r="D7" s="42">
        <v>25887853135</v>
      </c>
      <c r="E7" s="45">
        <v>19425360682.799999</v>
      </c>
      <c r="F7" s="43">
        <v>18382667509.75</v>
      </c>
      <c r="G7" s="16">
        <f t="shared" ref="G7:G18" si="0">F7-E7</f>
        <v>-1042693173.0499992</v>
      </c>
      <c r="H7" s="16">
        <f t="shared" ref="H7:H18" si="1">E7/C7*100</f>
        <v>72.864137972262199</v>
      </c>
      <c r="I7" s="16">
        <f t="shared" ref="I7:I18" si="2">F7/D7*100</f>
        <v>71.008852738340451</v>
      </c>
      <c r="J7" s="1"/>
    </row>
    <row r="8" spans="1:10" ht="47.25" customHeight="1">
      <c r="A8" s="15" t="s">
        <v>24</v>
      </c>
      <c r="B8" s="18" t="s">
        <v>5</v>
      </c>
      <c r="C8" s="44">
        <v>11993971470</v>
      </c>
      <c r="D8" s="42">
        <v>13487643541</v>
      </c>
      <c r="E8" s="45">
        <v>8933607402.75</v>
      </c>
      <c r="F8" s="43">
        <v>9514815762.4599991</v>
      </c>
      <c r="G8" s="16">
        <f t="shared" si="0"/>
        <v>581208359.70999908</v>
      </c>
      <c r="H8" s="16">
        <f t="shared" si="1"/>
        <v>74.484147516068759</v>
      </c>
      <c r="I8" s="16">
        <f t="shared" si="2"/>
        <v>70.544685834383728</v>
      </c>
      <c r="J8" s="1"/>
    </row>
    <row r="9" spans="1:10" ht="94.5" customHeight="1">
      <c r="A9" s="15" t="s">
        <v>25</v>
      </c>
      <c r="B9" s="18" t="s">
        <v>6</v>
      </c>
      <c r="C9" s="44">
        <v>6820026</v>
      </c>
      <c r="D9" s="42">
        <v>73714282</v>
      </c>
      <c r="E9" s="45">
        <v>6356202.46</v>
      </c>
      <c r="F9" s="43">
        <v>39874983.990000002</v>
      </c>
      <c r="G9" s="16">
        <f t="shared" si="0"/>
        <v>33518781.530000001</v>
      </c>
      <c r="H9" s="16">
        <f t="shared" si="1"/>
        <v>93.199094255652398</v>
      </c>
      <c r="I9" s="16">
        <f t="shared" si="2"/>
        <v>54.093973254735083</v>
      </c>
      <c r="J9" s="1"/>
    </row>
    <row r="10" spans="1:10" ht="63.75" customHeight="1">
      <c r="A10" s="15" t="s">
        <v>26</v>
      </c>
      <c r="B10" s="18" t="s">
        <v>7</v>
      </c>
      <c r="C10" s="44">
        <v>2141722779</v>
      </c>
      <c r="D10" s="42">
        <v>4070241014.3499999</v>
      </c>
      <c r="E10" s="45">
        <v>1617462191.26</v>
      </c>
      <c r="F10" s="43">
        <v>1565319679.8499999</v>
      </c>
      <c r="G10" s="16">
        <f t="shared" si="0"/>
        <v>-52142511.410000086</v>
      </c>
      <c r="H10" s="16">
        <f t="shared" si="1"/>
        <v>75.521547752095884</v>
      </c>
      <c r="I10" s="16">
        <f t="shared" si="2"/>
        <v>38.457665635310661</v>
      </c>
      <c r="J10" s="1"/>
    </row>
    <row r="11" spans="1:10" ht="49.5" customHeight="1">
      <c r="A11" s="15" t="s">
        <v>27</v>
      </c>
      <c r="B11" s="18" t="s">
        <v>8</v>
      </c>
      <c r="C11" s="44">
        <v>558039362</v>
      </c>
      <c r="D11" s="42">
        <v>700553656</v>
      </c>
      <c r="E11" s="45">
        <v>342308872.16000003</v>
      </c>
      <c r="F11" s="43">
        <v>326581348.12</v>
      </c>
      <c r="G11" s="16">
        <f t="shared" si="0"/>
        <v>-15727524.040000021</v>
      </c>
      <c r="H11" s="16">
        <f t="shared" si="1"/>
        <v>61.341348920831152</v>
      </c>
      <c r="I11" s="16">
        <f t="shared" si="2"/>
        <v>46.617606706202103</v>
      </c>
      <c r="J11" s="1"/>
    </row>
    <row r="12" spans="1:10" ht="61.5" customHeight="1">
      <c r="A12" s="15" t="s">
        <v>28</v>
      </c>
      <c r="B12" s="18" t="s">
        <v>9</v>
      </c>
      <c r="C12" s="44">
        <v>478456584</v>
      </c>
      <c r="D12" s="42">
        <v>578775981</v>
      </c>
      <c r="E12" s="45">
        <v>344993227.69</v>
      </c>
      <c r="F12" s="43">
        <v>380024789.13</v>
      </c>
      <c r="G12" s="16">
        <f t="shared" si="0"/>
        <v>35031561.439999998</v>
      </c>
      <c r="H12" s="16">
        <f t="shared" si="1"/>
        <v>72.105440540870475</v>
      </c>
      <c r="I12" s="16">
        <f t="shared" si="2"/>
        <v>65.660082934574987</v>
      </c>
      <c r="J12" s="1"/>
    </row>
    <row r="13" spans="1:10" ht="49.5" customHeight="1">
      <c r="A13" s="17" t="s">
        <v>51</v>
      </c>
      <c r="B13" s="19" t="s">
        <v>52</v>
      </c>
      <c r="C13" s="44">
        <v>624906965</v>
      </c>
      <c r="D13" s="42">
        <v>191664179</v>
      </c>
      <c r="E13" s="45">
        <v>375873971.86000001</v>
      </c>
      <c r="F13" s="43">
        <v>75255773.340000004</v>
      </c>
      <c r="G13" s="16">
        <f t="shared" ref="G13" si="3">F13-E13</f>
        <v>-300618198.51999998</v>
      </c>
      <c r="H13" s="16">
        <v>0</v>
      </c>
      <c r="I13" s="16">
        <f t="shared" ref="I13" si="4">F13/D13*100</f>
        <v>39.264391360265606</v>
      </c>
      <c r="J13" s="1"/>
    </row>
    <row r="14" spans="1:10" ht="86.25" customHeight="1">
      <c r="A14" s="15" t="s">
        <v>29</v>
      </c>
      <c r="B14" s="18" t="s">
        <v>10</v>
      </c>
      <c r="C14" s="44">
        <v>1146461193</v>
      </c>
      <c r="D14" s="42">
        <v>1132231480</v>
      </c>
      <c r="E14" s="45">
        <v>769315757.97000003</v>
      </c>
      <c r="F14" s="43">
        <v>714808056.75</v>
      </c>
      <c r="G14" s="16">
        <f t="shared" si="0"/>
        <v>-54507701.220000029</v>
      </c>
      <c r="H14" s="16">
        <f t="shared" si="1"/>
        <v>67.103514943832906</v>
      </c>
      <c r="I14" s="16">
        <f t="shared" si="2"/>
        <v>63.132678200221036</v>
      </c>
      <c r="J14" s="1"/>
    </row>
    <row r="15" spans="1:10" ht="52.5" customHeight="1">
      <c r="A15" s="15" t="s">
        <v>30</v>
      </c>
      <c r="B15" s="18" t="s">
        <v>11</v>
      </c>
      <c r="C15" s="44">
        <v>3107872442</v>
      </c>
      <c r="D15" s="42">
        <v>3066405053</v>
      </c>
      <c r="E15" s="45">
        <v>2153148759.5900002</v>
      </c>
      <c r="F15" s="43">
        <v>2004233406.5899999</v>
      </c>
      <c r="G15" s="16">
        <f t="shared" si="0"/>
        <v>-148915353.00000024</v>
      </c>
      <c r="H15" s="16">
        <f t="shared" si="1"/>
        <v>69.280474014705391</v>
      </c>
      <c r="I15" s="16">
        <f t="shared" si="2"/>
        <v>65.361013041286554</v>
      </c>
    </row>
    <row r="16" spans="1:10" ht="52.5" customHeight="1">
      <c r="A16" s="15" t="s">
        <v>31</v>
      </c>
      <c r="B16" s="18" t="s">
        <v>12</v>
      </c>
      <c r="C16" s="44">
        <v>1399155018</v>
      </c>
      <c r="D16" s="42">
        <v>1112340501</v>
      </c>
      <c r="E16" s="45">
        <v>904025758.22000003</v>
      </c>
      <c r="F16" s="43">
        <v>616455294.5</v>
      </c>
      <c r="G16" s="16">
        <f t="shared" si="0"/>
        <v>-287570463.72000003</v>
      </c>
      <c r="H16" s="16">
        <f t="shared" si="1"/>
        <v>64.612265731087135</v>
      </c>
      <c r="I16" s="16">
        <f t="shared" si="2"/>
        <v>55.419657375219501</v>
      </c>
    </row>
    <row r="17" spans="1:9" ht="93.75" customHeight="1">
      <c r="A17" s="15" t="s">
        <v>32</v>
      </c>
      <c r="B17" s="46" t="s">
        <v>61</v>
      </c>
      <c r="C17" s="44">
        <v>864240980</v>
      </c>
      <c r="D17" s="42">
        <v>869773299</v>
      </c>
      <c r="E17" s="45">
        <v>599051834.46000004</v>
      </c>
      <c r="F17" s="43">
        <v>592451271.91999996</v>
      </c>
      <c r="G17" s="16">
        <f t="shared" si="0"/>
        <v>-6600562.5400000811</v>
      </c>
      <c r="H17" s="16">
        <f t="shared" si="1"/>
        <v>69.315370171407523</v>
      </c>
      <c r="I17" s="16">
        <f t="shared" si="2"/>
        <v>68.115596627437967</v>
      </c>
    </row>
    <row r="18" spans="1:9" ht="48" customHeight="1">
      <c r="A18" s="15" t="s">
        <v>33</v>
      </c>
      <c r="B18" s="18" t="s">
        <v>13</v>
      </c>
      <c r="C18" s="44">
        <v>111647279</v>
      </c>
      <c r="D18" s="42">
        <v>131421427</v>
      </c>
      <c r="E18" s="45">
        <v>80108360.730000004</v>
      </c>
      <c r="F18" s="43">
        <v>94733124.239999995</v>
      </c>
      <c r="G18" s="16">
        <f t="shared" si="0"/>
        <v>14624763.50999999</v>
      </c>
      <c r="H18" s="16">
        <f t="shared" si="1"/>
        <v>71.751288027359806</v>
      </c>
      <c r="I18" s="16">
        <f t="shared" si="2"/>
        <v>72.083469493905284</v>
      </c>
    </row>
    <row r="19" spans="1:9" ht="53.25" customHeight="1">
      <c r="A19" s="15" t="s">
        <v>34</v>
      </c>
      <c r="B19" s="18" t="s">
        <v>14</v>
      </c>
      <c r="C19" s="44">
        <v>359989450</v>
      </c>
      <c r="D19" s="42">
        <v>894606288</v>
      </c>
      <c r="E19" s="45">
        <v>306366847.39999998</v>
      </c>
      <c r="F19" s="43">
        <v>627154634.29999995</v>
      </c>
      <c r="G19" s="16">
        <f t="shared" ref="G19:G31" si="5">F19-E19</f>
        <v>320787786.89999998</v>
      </c>
      <c r="H19" s="16">
        <f t="shared" ref="H19:H31" si="6">E19/C19*100</f>
        <v>85.10439608716311</v>
      </c>
      <c r="I19" s="16">
        <f t="shared" ref="I19:I31" si="7">F19/D19*100</f>
        <v>70.103982356538054</v>
      </c>
    </row>
    <row r="20" spans="1:9" ht="51">
      <c r="A20" s="15" t="s">
        <v>35</v>
      </c>
      <c r="B20" s="18" t="s">
        <v>15</v>
      </c>
      <c r="C20" s="44">
        <v>110234446</v>
      </c>
      <c r="D20" s="42">
        <v>2538853259</v>
      </c>
      <c r="E20" s="45">
        <v>105503853</v>
      </c>
      <c r="F20" s="43">
        <v>2495957384</v>
      </c>
      <c r="G20" s="16">
        <f t="shared" si="5"/>
        <v>2390453531</v>
      </c>
      <c r="H20" s="16">
        <f t="shared" si="6"/>
        <v>95.708607271451257</v>
      </c>
      <c r="I20" s="16">
        <f t="shared" si="7"/>
        <v>98.310423225606357</v>
      </c>
    </row>
    <row r="21" spans="1:9" ht="54.75" customHeight="1">
      <c r="A21" s="15" t="s">
        <v>36</v>
      </c>
      <c r="B21" s="18" t="s">
        <v>16</v>
      </c>
      <c r="C21" s="44">
        <v>866957980</v>
      </c>
      <c r="D21" s="42">
        <v>876694625</v>
      </c>
      <c r="E21" s="45">
        <v>606346077.52999997</v>
      </c>
      <c r="F21" s="43">
        <v>608039737.36000001</v>
      </c>
      <c r="G21" s="16">
        <f t="shared" si="5"/>
        <v>1693659.8300000429</v>
      </c>
      <c r="H21" s="16">
        <f t="shared" si="6"/>
        <v>69.939500127791661</v>
      </c>
      <c r="I21" s="16">
        <f t="shared" si="7"/>
        <v>69.355933071906307</v>
      </c>
    </row>
    <row r="22" spans="1:9" ht="76.5" customHeight="1">
      <c r="A22" s="15" t="s">
        <v>37</v>
      </c>
      <c r="B22" s="18" t="s">
        <v>17</v>
      </c>
      <c r="C22" s="44">
        <v>15082934445</v>
      </c>
      <c r="D22" s="42">
        <v>17616058429.41</v>
      </c>
      <c r="E22" s="45">
        <v>10511829659.110001</v>
      </c>
      <c r="F22" s="43">
        <v>11470437891.549999</v>
      </c>
      <c r="G22" s="16">
        <f t="shared" si="5"/>
        <v>958608232.43999863</v>
      </c>
      <c r="H22" s="16">
        <f t="shared" si="6"/>
        <v>69.693531437409888</v>
      </c>
      <c r="I22" s="16">
        <f t="shared" si="7"/>
        <v>65.113532278027137</v>
      </c>
    </row>
    <row r="23" spans="1:9" ht="84" customHeight="1">
      <c r="A23" s="15" t="s">
        <v>38</v>
      </c>
      <c r="B23" s="18" t="s">
        <v>18</v>
      </c>
      <c r="C23" s="44">
        <v>3008830329</v>
      </c>
      <c r="D23" s="42">
        <v>4782142020</v>
      </c>
      <c r="E23" s="45">
        <v>2344724684.52</v>
      </c>
      <c r="F23" s="43">
        <v>4153924975.3200002</v>
      </c>
      <c r="G23" s="16">
        <f t="shared" si="5"/>
        <v>1809200290.8000002</v>
      </c>
      <c r="H23" s="16">
        <f t="shared" si="6"/>
        <v>77.928112526680124</v>
      </c>
      <c r="I23" s="16">
        <f t="shared" si="7"/>
        <v>86.863270851165566</v>
      </c>
    </row>
    <row r="24" spans="1:9" ht="69" customHeight="1">
      <c r="A24" s="15" t="s">
        <v>39</v>
      </c>
      <c r="B24" s="18" t="s">
        <v>19</v>
      </c>
      <c r="C24" s="44">
        <v>572781025</v>
      </c>
      <c r="D24" s="42">
        <v>468913638</v>
      </c>
      <c r="E24" s="45">
        <v>345240079.63</v>
      </c>
      <c r="F24" s="43">
        <v>304615585.17000002</v>
      </c>
      <c r="G24" s="16">
        <f t="shared" si="5"/>
        <v>-40624494.459999979</v>
      </c>
      <c r="H24" s="16">
        <f t="shared" si="6"/>
        <v>60.274356963902562</v>
      </c>
      <c r="I24" s="16">
        <f t="shared" si="7"/>
        <v>64.961980306062244</v>
      </c>
    </row>
    <row r="25" spans="1:9" ht="43.5" customHeight="1">
      <c r="A25" s="15" t="s">
        <v>40</v>
      </c>
      <c r="B25" s="18" t="s">
        <v>20</v>
      </c>
      <c r="C25" s="44">
        <v>171806768</v>
      </c>
      <c r="D25" s="42">
        <v>215883137</v>
      </c>
      <c r="E25" s="45">
        <v>113130273.36</v>
      </c>
      <c r="F25" s="43">
        <v>122462742.03</v>
      </c>
      <c r="G25" s="16">
        <f t="shared" si="5"/>
        <v>9332468.6700000018</v>
      </c>
      <c r="H25" s="16">
        <f t="shared" si="6"/>
        <v>65.847390459030109</v>
      </c>
      <c r="I25" s="16">
        <f t="shared" si="7"/>
        <v>56.726404726090308</v>
      </c>
    </row>
    <row r="26" spans="1:9" ht="62.25" customHeight="1">
      <c r="A26" s="15" t="s">
        <v>48</v>
      </c>
      <c r="B26" s="18" t="s">
        <v>49</v>
      </c>
      <c r="C26" s="44">
        <v>39600000</v>
      </c>
      <c r="D26" s="42">
        <v>20398024</v>
      </c>
      <c r="E26" s="45">
        <v>3252200</v>
      </c>
      <c r="F26" s="43">
        <v>4960000</v>
      </c>
      <c r="G26" s="16">
        <f t="shared" si="5"/>
        <v>1707800</v>
      </c>
      <c r="H26" s="16">
        <f t="shared" si="6"/>
        <v>8.2126262626262623</v>
      </c>
      <c r="I26" s="16">
        <f t="shared" si="7"/>
        <v>24.316080812533606</v>
      </c>
    </row>
    <row r="27" spans="1:9" ht="54.75" customHeight="1">
      <c r="A27" s="15" t="s">
        <v>41</v>
      </c>
      <c r="B27" s="18" t="s">
        <v>21</v>
      </c>
      <c r="C27" s="44">
        <v>203151182</v>
      </c>
      <c r="D27" s="42">
        <v>206133889</v>
      </c>
      <c r="E27" s="45">
        <v>144282141.28999999</v>
      </c>
      <c r="F27" s="43">
        <v>142621603.47999999</v>
      </c>
      <c r="G27" s="16">
        <f t="shared" si="5"/>
        <v>-1660537.8100000024</v>
      </c>
      <c r="H27" s="16">
        <f t="shared" si="6"/>
        <v>71.02205356107649</v>
      </c>
      <c r="I27" s="16">
        <f t="shared" si="7"/>
        <v>69.18881905924745</v>
      </c>
    </row>
    <row r="28" spans="1:9" ht="46.5" customHeight="1">
      <c r="A28" s="15" t="s">
        <v>45</v>
      </c>
      <c r="B28" s="18" t="s">
        <v>53</v>
      </c>
      <c r="C28" s="44">
        <v>230341995</v>
      </c>
      <c r="D28" s="42">
        <v>235198611</v>
      </c>
      <c r="E28" s="45">
        <v>165744107.49000001</v>
      </c>
      <c r="F28" s="43">
        <v>155125723.41</v>
      </c>
      <c r="G28" s="16">
        <f t="shared" si="5"/>
        <v>-10618384.080000013</v>
      </c>
      <c r="H28" s="16">
        <f t="shared" si="6"/>
        <v>71.955662053721468</v>
      </c>
      <c r="I28" s="16">
        <f t="shared" si="7"/>
        <v>65.955203880859642</v>
      </c>
    </row>
    <row r="29" spans="1:9" ht="47.25" customHeight="1">
      <c r="A29" s="15" t="s">
        <v>42</v>
      </c>
      <c r="B29" s="18" t="s">
        <v>43</v>
      </c>
      <c r="C29" s="44">
        <v>43659329</v>
      </c>
      <c r="D29" s="35">
        <v>53553066</v>
      </c>
      <c r="E29" s="45">
        <v>35301118.960000001</v>
      </c>
      <c r="F29" s="43">
        <v>44150181.75</v>
      </c>
      <c r="G29" s="16">
        <f t="shared" si="5"/>
        <v>8849062.7899999991</v>
      </c>
      <c r="H29" s="16">
        <f t="shared" si="6"/>
        <v>80.855844028203009</v>
      </c>
      <c r="I29" s="16">
        <f t="shared" si="7"/>
        <v>82.441931055824142</v>
      </c>
    </row>
    <row r="30" spans="1:9" ht="54.6" customHeight="1">
      <c r="A30" s="15" t="s">
        <v>47</v>
      </c>
      <c r="B30" s="18" t="s">
        <v>46</v>
      </c>
      <c r="C30" s="44">
        <v>513754968</v>
      </c>
      <c r="D30" s="42">
        <v>942943396</v>
      </c>
      <c r="E30" s="45">
        <v>403307733.77999997</v>
      </c>
      <c r="F30" s="43">
        <v>534098673.72000003</v>
      </c>
      <c r="G30" s="16">
        <f t="shared" si="5"/>
        <v>130790939.94000006</v>
      </c>
      <c r="H30" s="16">
        <f t="shared" si="6"/>
        <v>78.501962783939433</v>
      </c>
      <c r="I30" s="16">
        <f t="shared" si="7"/>
        <v>56.641647418674964</v>
      </c>
    </row>
    <row r="31" spans="1:9" ht="29.25" customHeight="1">
      <c r="A31" s="13"/>
      <c r="B31" s="14" t="s">
        <v>50</v>
      </c>
      <c r="C31" s="32">
        <f>C30+C29+C28+C27+C26+C25+C24+C23+C22+C21+C20+C19+C18+C17+C16+C15+C14+C12+C11+C10+C9+C8+C7+C6+C13</f>
        <v>86641292337</v>
      </c>
      <c r="D31" s="32">
        <f>SUM(D6:D30)</f>
        <v>99700179408.339996</v>
      </c>
      <c r="E31" s="32">
        <f>E30+E29+E28+E27+E26+E25+E24+E23+E22+E21+E20+E19+E18+E17+E16+E15+E14+E12+E11+E10+E9+E8+E7+E6+E13</f>
        <v>62532508167.559998</v>
      </c>
      <c r="F31" s="32">
        <f>SUM(F6:F30)</f>
        <v>68464972928.779984</v>
      </c>
      <c r="G31" s="33">
        <f t="shared" si="5"/>
        <v>5932464761.219986</v>
      </c>
      <c r="H31" s="12">
        <f t="shared" si="6"/>
        <v>72.174025203056232</v>
      </c>
      <c r="I31" s="12">
        <f t="shared" si="7"/>
        <v>68.670862314469247</v>
      </c>
    </row>
    <row r="32" spans="1:9">
      <c r="A32" s="2"/>
      <c r="B32" s="3"/>
      <c r="C32" s="10"/>
      <c r="D32" s="10"/>
      <c r="E32" s="34"/>
      <c r="F32" s="7"/>
      <c r="G32" s="6"/>
      <c r="H32" s="6"/>
      <c r="I32" s="6"/>
    </row>
  </sheetData>
  <mergeCells count="8">
    <mergeCell ref="H2:I2"/>
    <mergeCell ref="H3:H4"/>
    <mergeCell ref="I3:I4"/>
    <mergeCell ref="E3:G3"/>
    <mergeCell ref="A3:A4"/>
    <mergeCell ref="B3:B4"/>
    <mergeCell ref="C3:C4"/>
    <mergeCell ref="D3:D4"/>
  </mergeCells>
  <pageMargins left="0.70866141732283472" right="0.70866141732283472" top="0.35433070866141736" bottom="0.35433070866141736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knyazeva_p</dc:creator>
  <cp:lastModifiedBy>brodnitckaya_e</cp:lastModifiedBy>
  <cp:lastPrinted>2025-07-07T11:38:59Z</cp:lastPrinted>
  <dcterms:created xsi:type="dcterms:W3CDTF">2015-07-13T05:56:38Z</dcterms:created>
  <dcterms:modified xsi:type="dcterms:W3CDTF">2025-10-10T08:17:20Z</dcterms:modified>
</cp:coreProperties>
</file>