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ОТЧЕТЫ\2021\ГОДОВОЙ\"/>
    </mc:Choice>
  </mc:AlternateContent>
  <xr:revisionPtr revIDLastSave="0" documentId="13_ncr:1_{AB8BDEF3-6214-43E3-9E82-245EF27AE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Лист3!$5:$7</definedName>
    <definedName name="_xlnm.Print_Area" localSheetId="0">Лист3!$A$1:$J$50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3" l="1"/>
  <c r="K8" i="3" l="1"/>
  <c r="J8" i="3"/>
  <c r="I8" i="3"/>
  <c r="J9" i="3"/>
  <c r="J10" i="3"/>
  <c r="I10" i="3"/>
  <c r="K24" i="3"/>
  <c r="H42" i="3"/>
  <c r="I9" i="3" l="1"/>
  <c r="J30" i="3"/>
  <c r="J27" i="3"/>
  <c r="K27" i="3" s="1"/>
  <c r="I27" i="3"/>
  <c r="I30" i="3" s="1"/>
  <c r="H27" i="3"/>
  <c r="H30" i="3" s="1"/>
  <c r="J15" i="3"/>
  <c r="I15" i="3"/>
  <c r="H15" i="3"/>
  <c r="H9" i="3" s="1"/>
  <c r="J42" i="3"/>
  <c r="J35" i="3"/>
  <c r="I35" i="3"/>
  <c r="H35" i="3"/>
  <c r="H22" i="3"/>
  <c r="J22" i="3"/>
  <c r="J21" i="3" s="1"/>
  <c r="K21" i="3" s="1"/>
  <c r="I22" i="3"/>
  <c r="I21" i="3" s="1"/>
  <c r="J39" i="3" l="1"/>
  <c r="I39" i="3"/>
  <c r="H39" i="3"/>
  <c r="J40" i="3"/>
  <c r="J13" i="3" s="1"/>
  <c r="I40" i="3"/>
  <c r="I13" i="3" s="1"/>
  <c r="H40" i="3"/>
  <c r="H13" i="3" s="1"/>
  <c r="J38" i="3"/>
  <c r="I42" i="3"/>
  <c r="I38" i="3" s="1"/>
  <c r="H41" i="3"/>
  <c r="H37" i="3" s="1"/>
  <c r="I19" i="3"/>
  <c r="J32" i="3"/>
  <c r="I32" i="3"/>
  <c r="H34" i="3"/>
  <c r="H31" i="3" s="1"/>
  <c r="H12" i="3" s="1"/>
  <c r="J33" i="3"/>
  <c r="I33" i="3"/>
  <c r="H33" i="3"/>
  <c r="J19" i="3"/>
  <c r="J47" i="3"/>
  <c r="J46" i="3" s="1"/>
  <c r="I47" i="3"/>
  <c r="I46" i="3" s="1"/>
  <c r="H47" i="3"/>
  <c r="H46" i="3" s="1"/>
  <c r="H45" i="3" s="1"/>
  <c r="J49" i="3"/>
  <c r="J48" i="3" s="1"/>
  <c r="I49" i="3"/>
  <c r="I48" i="3" s="1"/>
  <c r="H49" i="3"/>
  <c r="H48" i="3" s="1"/>
  <c r="H19" i="3"/>
  <c r="J17" i="3"/>
  <c r="I17" i="3"/>
  <c r="H17" i="3"/>
  <c r="H21" i="3"/>
  <c r="J25" i="3"/>
  <c r="J24" i="3" s="1"/>
  <c r="I25" i="3"/>
  <c r="I24" i="3" s="1"/>
  <c r="H25" i="3"/>
  <c r="H24" i="3" s="1"/>
  <c r="H11" i="3" l="1"/>
  <c r="J45" i="3"/>
  <c r="I45" i="3"/>
  <c r="I11" i="3"/>
  <c r="H18" i="3"/>
  <c r="H14" i="3" s="1"/>
  <c r="H16" i="3"/>
  <c r="H10" i="3" s="1"/>
  <c r="H8" i="3" s="1"/>
  <c r="I18" i="3"/>
  <c r="I14" i="3" s="1"/>
  <c r="I16" i="3"/>
  <c r="J18" i="3"/>
  <c r="K18" i="3" s="1"/>
  <c r="J16" i="3"/>
  <c r="H38" i="3"/>
  <c r="H32" i="3"/>
  <c r="I41" i="3"/>
  <c r="I37" i="3" s="1"/>
  <c r="J34" i="3"/>
  <c r="J31" i="3" s="1"/>
  <c r="J12" i="3" s="1"/>
  <c r="I34" i="3"/>
  <c r="I31" i="3" s="1"/>
  <c r="I12" i="3" s="1"/>
  <c r="J41" i="3"/>
  <c r="J37" i="3" s="1"/>
  <c r="K37" i="3" s="1"/>
  <c r="K45" i="3" l="1"/>
  <c r="J14" i="3"/>
  <c r="K14" i="3" s="1"/>
</calcChain>
</file>

<file path=xl/sharedStrings.xml><?xml version="1.0" encoding="utf-8"?>
<sst xmlns="http://schemas.openxmlformats.org/spreadsheetml/2006/main" count="226" uniqueCount="60">
  <si>
    <t>Статус</t>
  </si>
  <si>
    <t>Код бюджетной классификации</t>
  </si>
  <si>
    <t>ГРБС</t>
  </si>
  <si>
    <t>кассовое исполнение</t>
  </si>
  <si>
    <t>всего</t>
  </si>
  <si>
    <t>x</t>
  </si>
  <si>
    <t>Подпрограмма 1</t>
  </si>
  <si>
    <t>Основное мероприятие 1.01</t>
  </si>
  <si>
    <t>Основное мероприятие 1.02</t>
  </si>
  <si>
    <t>Государственная программа</t>
  </si>
  <si>
    <t>х</t>
  </si>
  <si>
    <t>Подпрограмма 2</t>
  </si>
  <si>
    <t>Приложение №4</t>
  </si>
  <si>
    <t>ГП</t>
  </si>
  <si>
    <t>пГП</t>
  </si>
  <si>
    <t>ОМ</t>
  </si>
  <si>
    <t>1</t>
  </si>
  <si>
    <t>01</t>
  </si>
  <si>
    <t>02</t>
  </si>
  <si>
    <t>03</t>
  </si>
  <si>
    <t>2</t>
  </si>
  <si>
    <t>Основное мероприятие 2.01</t>
  </si>
  <si>
    <t>12</t>
  </si>
  <si>
    <t>Подпрограмма 4</t>
  </si>
  <si>
    <t>Основное мероприятие 4.01</t>
  </si>
  <si>
    <t>Всего, в.т.ч.</t>
  </si>
  <si>
    <t xml:space="preserve">областной бюджет </t>
  </si>
  <si>
    <t>Всего, в т.ч.</t>
  </si>
  <si>
    <t>Основное мероприятие 1.03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</si>
  <si>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</si>
  <si>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сводная бюджетная роспись областного бюджета, бюджета ТФОМС, план на
1 января отчетного года
</t>
  </si>
  <si>
    <t xml:space="preserve">сводная бюджетная роспись областного бюджета, бюджета ТФОМС на отчетную дату &lt;1&gt;
</t>
  </si>
  <si>
    <t>Ответственный исполнитель, соисполнители, участники (ГРБС)</t>
  </si>
  <si>
    <t xml:space="preserve">Отчет
</t>
  </si>
  <si>
    <t>«Повышение эффективности реализации молодежной политики, создание благоприятных условий для развития
туризма и развитие системы оздоровления и отдыха детей в Курской области»</t>
  </si>
  <si>
    <t>ответственный исполнитель- комитет молодежной политики Курской области</t>
  </si>
  <si>
    <t xml:space="preserve">участник - комитет здравоохранения Курской области </t>
  </si>
  <si>
    <t>«Молодежь Курской области»</t>
  </si>
  <si>
    <t>«Создание условий для вовлечения молодежи в активную общественную деятельность»</t>
  </si>
  <si>
    <t>Региональный проект Е8.</t>
  </si>
  <si>
    <t>«Социальная активность»</t>
  </si>
  <si>
    <t>«Гражданско-патриотическое воспитание и допризывная подготовка молодежи. Формирование российской идентичности и толерантности в молодежной среде»</t>
  </si>
  <si>
    <t>«Проведение мероприятий, направленных на вовлечение молодёжи в предпринимательскую деятельность»</t>
  </si>
  <si>
    <t>Е8</t>
  </si>
  <si>
    <t>«Туризм»</t>
  </si>
  <si>
    <t>Подпрограмма 3</t>
  </si>
  <si>
    <t>участник - комитет по культуре Курской области</t>
  </si>
  <si>
    <t>Основное мероприятие 3.01</t>
  </si>
  <si>
    <t>«Организация оздоровления и отдыха детей Курской области»</t>
  </si>
  <si>
    <t>«Оздоровление и отдых детей»</t>
  </si>
  <si>
    <t>3</t>
  </si>
  <si>
    <t>4</t>
  </si>
  <si>
    <t>«Обеспечение реализации государственной программы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области»»</t>
  </si>
  <si>
    <t>«Обеспечение деятельности и выполнение функций комитета молодежной политики Курской области»</t>
  </si>
  <si>
    <t>Объем бджетных ассигнований (тыс. рублей)</t>
  </si>
  <si>
    <t>«Создание условий для развития туризма в Курской области»</t>
  </si>
  <si>
    <t xml:space="preserve">об использовании бюджетных ассигнований областного бюджета, территориальных государственных внебюджетных фондов Курской области на реализацию государственной программы «Повышение эффективности реализации молодежной политики, создание благоприятных условий для развития
туризма и развитие системы оздоровления и отдыха детей в Курской области» за 2021 г. </t>
  </si>
  <si>
    <t xml:space="preserve">федеральный бюджет </t>
  </si>
  <si>
    <t>ответственный исполнитель - комитет по культуре Курской области</t>
  </si>
  <si>
    <t>соисполнитель - комитет по культуре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</si>
</sst>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165" fontId="6" fillId="5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12851134B7EB4EC4885AF7C5BEF504B819AB402F1BFBAFB513E6F5836671E36AEB4222BC2D534F484AF31D2Cq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6" zoomScale="67" zoomScaleNormal="75" zoomScaleSheetLayoutView="67" workbookViewId="0">
      <selection activeCell="K11" sqref="K11"/>
    </sheetView>
  </sheetViews>
  <sheetFormatPr defaultRowHeight="18.75" x14ac:dyDescent="0.3"/>
  <cols>
    <col min="1" max="1" width="25.7109375" customWidth="1"/>
    <col min="2" max="2" width="52" customWidth="1"/>
    <col min="3" max="3" width="42" customWidth="1"/>
    <col min="4" max="4" width="10.85546875" style="3" customWidth="1"/>
    <col min="5" max="5" width="11.28515625" style="1" customWidth="1"/>
    <col min="6" max="6" width="11.5703125" style="1" customWidth="1"/>
    <col min="7" max="7" width="9.5703125" style="1" customWidth="1"/>
    <col min="8" max="8" width="23.7109375" style="4" customWidth="1"/>
    <col min="9" max="9" width="25.85546875" style="2" customWidth="1"/>
    <col min="10" max="10" width="25" style="2" customWidth="1"/>
    <col min="11" max="11" width="14.5703125" bestFit="1" customWidth="1"/>
    <col min="12" max="12" width="11" bestFit="1" customWidth="1"/>
  </cols>
  <sheetData>
    <row r="1" spans="1:11" x14ac:dyDescent="0.3">
      <c r="I1" s="37" t="s">
        <v>12</v>
      </c>
      <c r="J1" s="37"/>
    </row>
    <row r="2" spans="1:11" ht="18.75" customHeight="1" x14ac:dyDescent="0.3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63" customHeight="1" x14ac:dyDescent="0.25">
      <c r="A3" s="40" t="s">
        <v>56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11.25" customHeight="1" x14ac:dyDescent="0.3"/>
    <row r="5" spans="1:11" x14ac:dyDescent="0.25">
      <c r="A5" s="39" t="s">
        <v>0</v>
      </c>
      <c r="B5" s="39" t="s">
        <v>29</v>
      </c>
      <c r="C5" s="39" t="s">
        <v>32</v>
      </c>
      <c r="D5" s="39" t="s">
        <v>1</v>
      </c>
      <c r="E5" s="39"/>
      <c r="F5" s="39"/>
      <c r="G5" s="39"/>
      <c r="H5" s="39" t="s">
        <v>54</v>
      </c>
      <c r="I5" s="39"/>
      <c r="J5" s="39"/>
    </row>
    <row r="6" spans="1:11" ht="135.75" customHeight="1" x14ac:dyDescent="0.25">
      <c r="A6" s="39"/>
      <c r="B6" s="39"/>
      <c r="C6" s="39"/>
      <c r="D6" s="8" t="s">
        <v>2</v>
      </c>
      <c r="E6" s="8" t="s">
        <v>13</v>
      </c>
      <c r="F6" s="8" t="s">
        <v>14</v>
      </c>
      <c r="G6" s="8" t="s">
        <v>15</v>
      </c>
      <c r="H6" s="9" t="s">
        <v>30</v>
      </c>
      <c r="I6" s="9" t="s">
        <v>31</v>
      </c>
      <c r="J6" s="8" t="s">
        <v>3</v>
      </c>
    </row>
    <row r="7" spans="1:11" ht="16.5" customHeigh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5">
        <v>6</v>
      </c>
      <c r="G7" s="8">
        <v>7</v>
      </c>
      <c r="H7" s="8">
        <v>8</v>
      </c>
      <c r="I7" s="8">
        <v>9</v>
      </c>
      <c r="J7" s="8">
        <v>10</v>
      </c>
    </row>
    <row r="8" spans="1:11" ht="36.75" customHeight="1" x14ac:dyDescent="0.25">
      <c r="A8" s="38" t="s">
        <v>9</v>
      </c>
      <c r="B8" s="38" t="s">
        <v>34</v>
      </c>
      <c r="C8" s="11" t="s">
        <v>27</v>
      </c>
      <c r="D8" s="12" t="s">
        <v>10</v>
      </c>
      <c r="E8" s="12" t="s">
        <v>10</v>
      </c>
      <c r="F8" s="13" t="s">
        <v>10</v>
      </c>
      <c r="G8" s="12" t="s">
        <v>10</v>
      </c>
      <c r="H8" s="28">
        <f>H9+H10</f>
        <v>398933.94300000009</v>
      </c>
      <c r="I8" s="28">
        <f>I14+I31+I37+I45</f>
        <v>497863.28500000003</v>
      </c>
      <c r="J8" s="28">
        <f>J14+J31+J37+J45</f>
        <v>497804.61778000003</v>
      </c>
      <c r="K8" s="26">
        <f>J8/I8</f>
        <v>0.99988216198750224</v>
      </c>
    </row>
    <row r="9" spans="1:11" ht="36.75" customHeight="1" x14ac:dyDescent="0.25">
      <c r="A9" s="38"/>
      <c r="B9" s="38"/>
      <c r="C9" s="11" t="s">
        <v>57</v>
      </c>
      <c r="D9" s="11" t="s">
        <v>5</v>
      </c>
      <c r="E9" s="11">
        <v>12</v>
      </c>
      <c r="F9" s="20" t="s">
        <v>16</v>
      </c>
      <c r="G9" s="11" t="s">
        <v>5</v>
      </c>
      <c r="H9" s="28">
        <f>H15</f>
        <v>6772.4</v>
      </c>
      <c r="I9" s="28">
        <f t="shared" ref="I9:J9" si="0">I15</f>
        <v>6772.4</v>
      </c>
      <c r="J9" s="28">
        <f t="shared" si="0"/>
        <v>6772.4</v>
      </c>
    </row>
    <row r="10" spans="1:11" ht="36" customHeight="1" x14ac:dyDescent="0.25">
      <c r="A10" s="38"/>
      <c r="B10" s="38"/>
      <c r="C10" s="11" t="s">
        <v>26</v>
      </c>
      <c r="D10" s="12" t="s">
        <v>10</v>
      </c>
      <c r="E10" s="13" t="s">
        <v>22</v>
      </c>
      <c r="F10" s="13" t="s">
        <v>10</v>
      </c>
      <c r="G10" s="12" t="s">
        <v>10</v>
      </c>
      <c r="H10" s="28">
        <f>H16+H32+H38+H46</f>
        <v>392161.54300000006</v>
      </c>
      <c r="I10" s="28">
        <f>I16+I32+I38+I46</f>
        <v>491090.88500000001</v>
      </c>
      <c r="J10" s="28">
        <f>J16+J32+J38+J46</f>
        <v>491032.21778000001</v>
      </c>
    </row>
    <row r="11" spans="1:11" ht="60.75" customHeight="1" x14ac:dyDescent="0.25">
      <c r="A11" s="38"/>
      <c r="B11" s="38"/>
      <c r="C11" s="11" t="s">
        <v>35</v>
      </c>
      <c r="D11" s="12">
        <v>813</v>
      </c>
      <c r="E11" s="13" t="s">
        <v>22</v>
      </c>
      <c r="F11" s="13" t="s">
        <v>10</v>
      </c>
      <c r="G11" s="12" t="s">
        <v>10</v>
      </c>
      <c r="H11" s="28">
        <f>H17+H39+H46</f>
        <v>371662.72700000001</v>
      </c>
      <c r="I11" s="28">
        <f t="shared" ref="I11" si="1">I17+I39+I46</f>
        <v>488963.55300000001</v>
      </c>
      <c r="J11" s="28">
        <f>J17+J39+J47</f>
        <v>488904.88578000001</v>
      </c>
    </row>
    <row r="12" spans="1:11" ht="48" customHeight="1" x14ac:dyDescent="0.25">
      <c r="A12" s="38"/>
      <c r="B12" s="38"/>
      <c r="C12" s="11" t="s">
        <v>59</v>
      </c>
      <c r="D12" s="12">
        <v>806</v>
      </c>
      <c r="E12" s="13" t="s">
        <v>22</v>
      </c>
      <c r="F12" s="13" t="s">
        <v>10</v>
      </c>
      <c r="G12" s="12" t="s">
        <v>10</v>
      </c>
      <c r="H12" s="28">
        <f>H31</f>
        <v>18687.539000000001</v>
      </c>
      <c r="I12" s="28">
        <f t="shared" ref="I12:J12" si="2">I31</f>
        <v>0</v>
      </c>
      <c r="J12" s="28">
        <f t="shared" si="2"/>
        <v>0</v>
      </c>
    </row>
    <row r="13" spans="1:11" ht="55.5" customHeight="1" x14ac:dyDescent="0.25">
      <c r="A13" s="38"/>
      <c r="B13" s="38"/>
      <c r="C13" s="11" t="s">
        <v>36</v>
      </c>
      <c r="D13" s="12">
        <v>804</v>
      </c>
      <c r="E13" s="13" t="s">
        <v>22</v>
      </c>
      <c r="F13" s="13" t="s">
        <v>10</v>
      </c>
      <c r="G13" s="12" t="s">
        <v>10</v>
      </c>
      <c r="H13" s="28">
        <f>H40</f>
        <v>8583.6769999999997</v>
      </c>
      <c r="I13" s="28">
        <f>I40</f>
        <v>8899.732</v>
      </c>
      <c r="J13" s="28">
        <f>J40</f>
        <v>8899.732</v>
      </c>
    </row>
    <row r="14" spans="1:11" ht="46.5" customHeight="1" x14ac:dyDescent="0.25">
      <c r="A14" s="35" t="s">
        <v>6</v>
      </c>
      <c r="B14" s="35" t="s">
        <v>37</v>
      </c>
      <c r="C14" s="14" t="s">
        <v>4</v>
      </c>
      <c r="D14" s="14" t="s">
        <v>5</v>
      </c>
      <c r="E14" s="14" t="s">
        <v>5</v>
      </c>
      <c r="F14" s="17" t="s">
        <v>5</v>
      </c>
      <c r="G14" s="14" t="s">
        <v>5</v>
      </c>
      <c r="H14" s="27">
        <f>H18+H21+H24+H27</f>
        <v>56208.929000000004</v>
      </c>
      <c r="I14" s="27">
        <f t="shared" ref="I14:J14" si="3">I18+I21+I24+I27</f>
        <v>147908.402</v>
      </c>
      <c r="J14" s="27">
        <f t="shared" si="3"/>
        <v>147907.79918999999</v>
      </c>
      <c r="K14" s="26">
        <f>J14/I14</f>
        <v>0.99999592443707142</v>
      </c>
    </row>
    <row r="15" spans="1:11" ht="46.5" customHeight="1" x14ac:dyDescent="0.25">
      <c r="A15" s="35"/>
      <c r="B15" s="35"/>
      <c r="C15" s="19" t="s">
        <v>57</v>
      </c>
      <c r="D15" s="19" t="s">
        <v>5</v>
      </c>
      <c r="E15" s="19">
        <v>12</v>
      </c>
      <c r="F15" s="17" t="s">
        <v>16</v>
      </c>
      <c r="G15" s="19" t="s">
        <v>5</v>
      </c>
      <c r="H15" s="27">
        <f>H28</f>
        <v>6772.4</v>
      </c>
      <c r="I15" s="27">
        <f>I28</f>
        <v>6772.4</v>
      </c>
      <c r="J15" s="27">
        <f>J28</f>
        <v>6772.4</v>
      </c>
    </row>
    <row r="16" spans="1:11" ht="46.5" customHeight="1" x14ac:dyDescent="0.25">
      <c r="A16" s="35"/>
      <c r="B16" s="35"/>
      <c r="C16" s="14" t="s">
        <v>26</v>
      </c>
      <c r="D16" s="14" t="s">
        <v>5</v>
      </c>
      <c r="E16" s="14">
        <v>12</v>
      </c>
      <c r="F16" s="17" t="s">
        <v>16</v>
      </c>
      <c r="G16" s="14" t="s">
        <v>5</v>
      </c>
      <c r="H16" s="27">
        <f>H19+H22+H25+H29</f>
        <v>49436.529000000002</v>
      </c>
      <c r="I16" s="27">
        <f t="shared" ref="I16:J16" si="4">I19+I22+I25+I29</f>
        <v>141136.00199999998</v>
      </c>
      <c r="J16" s="27">
        <f t="shared" si="4"/>
        <v>141135.39919</v>
      </c>
    </row>
    <row r="17" spans="1:11" ht="63" customHeight="1" x14ac:dyDescent="0.25">
      <c r="A17" s="35"/>
      <c r="B17" s="35"/>
      <c r="C17" s="14" t="s">
        <v>35</v>
      </c>
      <c r="D17" s="18">
        <v>813</v>
      </c>
      <c r="E17" s="16" t="s">
        <v>22</v>
      </c>
      <c r="F17" s="17" t="s">
        <v>16</v>
      </c>
      <c r="G17" s="14" t="s">
        <v>5</v>
      </c>
      <c r="H17" s="27">
        <f>H20+H23+H26+H30</f>
        <v>56208.929000000004</v>
      </c>
      <c r="I17" s="27">
        <f>I20+I23+I26+I30</f>
        <v>147908.402</v>
      </c>
      <c r="J17" s="27">
        <f>J20+J23+J26+J30</f>
        <v>147907.79918999999</v>
      </c>
    </row>
    <row r="18" spans="1:11" ht="56.25" customHeight="1" x14ac:dyDescent="0.25">
      <c r="A18" s="29" t="s">
        <v>7</v>
      </c>
      <c r="B18" s="29" t="s">
        <v>38</v>
      </c>
      <c r="C18" s="10" t="s">
        <v>27</v>
      </c>
      <c r="D18" s="10" t="s">
        <v>10</v>
      </c>
      <c r="E18" s="21" t="s">
        <v>22</v>
      </c>
      <c r="F18" s="22" t="s">
        <v>16</v>
      </c>
      <c r="G18" s="21" t="s">
        <v>17</v>
      </c>
      <c r="H18" s="7">
        <f t="shared" ref="H18:J19" si="5">H19</f>
        <v>43500.959000000003</v>
      </c>
      <c r="I18" s="24">
        <f t="shared" si="5"/>
        <v>122876.162</v>
      </c>
      <c r="J18" s="24">
        <f t="shared" si="5"/>
        <v>122875.55919</v>
      </c>
      <c r="K18" s="26">
        <f>J18/I18</f>
        <v>0.99999509416643406</v>
      </c>
    </row>
    <row r="19" spans="1:11" ht="63" customHeight="1" x14ac:dyDescent="0.25">
      <c r="A19" s="30"/>
      <c r="B19" s="30"/>
      <c r="C19" s="10" t="s">
        <v>26</v>
      </c>
      <c r="D19" s="23">
        <v>813</v>
      </c>
      <c r="E19" s="21" t="s">
        <v>22</v>
      </c>
      <c r="F19" s="22" t="s">
        <v>16</v>
      </c>
      <c r="G19" s="21" t="s">
        <v>17</v>
      </c>
      <c r="H19" s="7">
        <f t="shared" si="5"/>
        <v>43500.959000000003</v>
      </c>
      <c r="I19" s="24">
        <f t="shared" si="5"/>
        <v>122876.162</v>
      </c>
      <c r="J19" s="24">
        <f t="shared" si="5"/>
        <v>122875.55919</v>
      </c>
    </row>
    <row r="20" spans="1:11" ht="66.75" customHeight="1" x14ac:dyDescent="0.25">
      <c r="A20" s="31"/>
      <c r="B20" s="31"/>
      <c r="C20" s="10" t="s">
        <v>35</v>
      </c>
      <c r="D20" s="23">
        <v>813</v>
      </c>
      <c r="E20" s="21" t="s">
        <v>22</v>
      </c>
      <c r="F20" s="22" t="s">
        <v>16</v>
      </c>
      <c r="G20" s="21" t="s">
        <v>17</v>
      </c>
      <c r="H20" s="7">
        <v>43500.959000000003</v>
      </c>
      <c r="I20" s="24">
        <v>122876.162</v>
      </c>
      <c r="J20" s="24">
        <v>122875.55919</v>
      </c>
    </row>
    <row r="21" spans="1:11" ht="48.75" customHeight="1" x14ac:dyDescent="0.25">
      <c r="A21" s="29" t="s">
        <v>8</v>
      </c>
      <c r="B21" s="29" t="s">
        <v>41</v>
      </c>
      <c r="C21" s="10" t="s">
        <v>27</v>
      </c>
      <c r="D21" s="10" t="s">
        <v>10</v>
      </c>
      <c r="E21" s="21" t="s">
        <v>22</v>
      </c>
      <c r="F21" s="22" t="s">
        <v>16</v>
      </c>
      <c r="G21" s="21" t="s">
        <v>18</v>
      </c>
      <c r="H21" s="24">
        <f t="shared" ref="H21:J22" si="6">H22</f>
        <v>2682.63</v>
      </c>
      <c r="I21" s="24">
        <f t="shared" si="6"/>
        <v>14321.1</v>
      </c>
      <c r="J21" s="24">
        <f t="shared" si="6"/>
        <v>14321.1</v>
      </c>
      <c r="K21" s="26">
        <f>J21/I21</f>
        <v>1</v>
      </c>
    </row>
    <row r="22" spans="1:11" ht="42" customHeight="1" x14ac:dyDescent="0.25">
      <c r="A22" s="30"/>
      <c r="B22" s="30"/>
      <c r="C22" s="10" t="s">
        <v>26</v>
      </c>
      <c r="D22" s="23">
        <v>813</v>
      </c>
      <c r="E22" s="21" t="s">
        <v>22</v>
      </c>
      <c r="F22" s="22" t="s">
        <v>16</v>
      </c>
      <c r="G22" s="21" t="s">
        <v>18</v>
      </c>
      <c r="H22" s="24">
        <f t="shared" si="6"/>
        <v>2682.63</v>
      </c>
      <c r="I22" s="24">
        <f t="shared" si="6"/>
        <v>14321.1</v>
      </c>
      <c r="J22" s="24">
        <f t="shared" si="6"/>
        <v>14321.1</v>
      </c>
    </row>
    <row r="23" spans="1:11" ht="63" customHeight="1" x14ac:dyDescent="0.25">
      <c r="A23" s="30"/>
      <c r="B23" s="30"/>
      <c r="C23" s="10" t="s">
        <v>35</v>
      </c>
      <c r="D23" s="23">
        <v>813</v>
      </c>
      <c r="E23" s="21" t="s">
        <v>22</v>
      </c>
      <c r="F23" s="22" t="s">
        <v>16</v>
      </c>
      <c r="G23" s="21" t="s">
        <v>18</v>
      </c>
      <c r="H23" s="24">
        <v>2682.63</v>
      </c>
      <c r="I23" s="24">
        <v>14321.1</v>
      </c>
      <c r="J23" s="24">
        <v>14321.1</v>
      </c>
    </row>
    <row r="24" spans="1:11" ht="50.25" customHeight="1" x14ac:dyDescent="0.25">
      <c r="A24" s="42" t="s">
        <v>28</v>
      </c>
      <c r="B24" s="42" t="s">
        <v>42</v>
      </c>
      <c r="C24" s="10" t="s">
        <v>27</v>
      </c>
      <c r="D24" s="25" t="s">
        <v>10</v>
      </c>
      <c r="E24" s="21" t="s">
        <v>22</v>
      </c>
      <c r="F24" s="22" t="s">
        <v>16</v>
      </c>
      <c r="G24" s="21" t="s">
        <v>19</v>
      </c>
      <c r="H24" s="24">
        <f t="shared" ref="H24:J25" si="7">H25</f>
        <v>820</v>
      </c>
      <c r="I24" s="24">
        <f t="shared" si="7"/>
        <v>1000</v>
      </c>
      <c r="J24" s="7">
        <f t="shared" si="7"/>
        <v>1000</v>
      </c>
      <c r="K24" s="26">
        <f>J24/I24</f>
        <v>1</v>
      </c>
    </row>
    <row r="25" spans="1:11" ht="45" customHeight="1" x14ac:dyDescent="0.25">
      <c r="A25" s="43"/>
      <c r="B25" s="43"/>
      <c r="C25" s="10" t="s">
        <v>26</v>
      </c>
      <c r="D25" s="23">
        <v>813</v>
      </c>
      <c r="E25" s="21" t="s">
        <v>22</v>
      </c>
      <c r="F25" s="22" t="s">
        <v>16</v>
      </c>
      <c r="G25" s="21" t="s">
        <v>19</v>
      </c>
      <c r="H25" s="24">
        <f t="shared" si="7"/>
        <v>820</v>
      </c>
      <c r="I25" s="24">
        <f t="shared" si="7"/>
        <v>1000</v>
      </c>
      <c r="J25" s="7">
        <f t="shared" si="7"/>
        <v>1000</v>
      </c>
    </row>
    <row r="26" spans="1:11" ht="71.25" customHeight="1" x14ac:dyDescent="0.25">
      <c r="A26" s="44"/>
      <c r="B26" s="44"/>
      <c r="C26" s="10" t="s">
        <v>35</v>
      </c>
      <c r="D26" s="23">
        <v>813</v>
      </c>
      <c r="E26" s="21" t="s">
        <v>22</v>
      </c>
      <c r="F26" s="22" t="s">
        <v>16</v>
      </c>
      <c r="G26" s="21" t="s">
        <v>19</v>
      </c>
      <c r="H26" s="24">
        <v>820</v>
      </c>
      <c r="I26" s="24">
        <v>1000</v>
      </c>
      <c r="J26" s="7">
        <v>1000</v>
      </c>
    </row>
    <row r="27" spans="1:11" ht="48" customHeight="1" x14ac:dyDescent="0.25">
      <c r="A27" s="29" t="s">
        <v>39</v>
      </c>
      <c r="B27" s="42" t="s">
        <v>40</v>
      </c>
      <c r="C27" s="10" t="s">
        <v>27</v>
      </c>
      <c r="D27" s="10" t="s">
        <v>10</v>
      </c>
      <c r="E27" s="21" t="s">
        <v>22</v>
      </c>
      <c r="F27" s="22" t="s">
        <v>16</v>
      </c>
      <c r="G27" s="21" t="s">
        <v>43</v>
      </c>
      <c r="H27" s="24">
        <f>H28+H29</f>
        <v>9205.34</v>
      </c>
      <c r="I27" s="24">
        <f>I28+I29</f>
        <v>9711.14</v>
      </c>
      <c r="J27" s="24">
        <f>J28+J29</f>
        <v>9711.14</v>
      </c>
      <c r="K27" s="26">
        <f>J27/I27*100%</f>
        <v>1</v>
      </c>
    </row>
    <row r="28" spans="1:11" ht="36" customHeight="1" x14ac:dyDescent="0.25">
      <c r="A28" s="30"/>
      <c r="B28" s="43"/>
      <c r="C28" s="10" t="s">
        <v>57</v>
      </c>
      <c r="D28" s="23">
        <v>813</v>
      </c>
      <c r="E28" s="21" t="s">
        <v>22</v>
      </c>
      <c r="F28" s="22" t="s">
        <v>16</v>
      </c>
      <c r="G28" s="21" t="s">
        <v>43</v>
      </c>
      <c r="H28" s="24">
        <v>6772.4</v>
      </c>
      <c r="I28" s="24">
        <v>6772.4</v>
      </c>
      <c r="J28" s="24">
        <v>6772.4</v>
      </c>
    </row>
    <row r="29" spans="1:11" ht="36" customHeight="1" x14ac:dyDescent="0.25">
      <c r="A29" s="30"/>
      <c r="B29" s="43"/>
      <c r="C29" s="10" t="s">
        <v>26</v>
      </c>
      <c r="D29" s="23">
        <v>813</v>
      </c>
      <c r="E29" s="21" t="s">
        <v>22</v>
      </c>
      <c r="F29" s="22" t="s">
        <v>16</v>
      </c>
      <c r="G29" s="21" t="s">
        <v>43</v>
      </c>
      <c r="H29" s="24">
        <v>2432.94</v>
      </c>
      <c r="I29" s="24">
        <v>2938.74</v>
      </c>
      <c r="J29" s="24">
        <v>2938.74</v>
      </c>
    </row>
    <row r="30" spans="1:11" ht="65.25" customHeight="1" x14ac:dyDescent="0.25">
      <c r="A30" s="31"/>
      <c r="B30" s="44"/>
      <c r="C30" s="10" t="s">
        <v>35</v>
      </c>
      <c r="D30" s="23">
        <v>813</v>
      </c>
      <c r="E30" s="21" t="s">
        <v>22</v>
      </c>
      <c r="F30" s="22" t="s">
        <v>16</v>
      </c>
      <c r="G30" s="21" t="s">
        <v>43</v>
      </c>
      <c r="H30" s="24">
        <f>H27</f>
        <v>9205.34</v>
      </c>
      <c r="I30" s="24">
        <f>I27</f>
        <v>9711.14</v>
      </c>
      <c r="J30" s="24">
        <f>J27</f>
        <v>9711.14</v>
      </c>
    </row>
    <row r="31" spans="1:11" ht="36" customHeight="1" x14ac:dyDescent="0.25">
      <c r="A31" s="35" t="s">
        <v>11</v>
      </c>
      <c r="B31" s="32" t="s">
        <v>44</v>
      </c>
      <c r="C31" s="14" t="s">
        <v>27</v>
      </c>
      <c r="D31" s="14" t="s">
        <v>10</v>
      </c>
      <c r="E31" s="16" t="s">
        <v>22</v>
      </c>
      <c r="F31" s="17" t="s">
        <v>20</v>
      </c>
      <c r="G31" s="14" t="s">
        <v>10</v>
      </c>
      <c r="H31" s="27">
        <f t="shared" ref="H31:J32" si="8">H34</f>
        <v>18687.539000000001</v>
      </c>
      <c r="I31" s="27">
        <f t="shared" si="8"/>
        <v>0</v>
      </c>
      <c r="J31" s="27">
        <f t="shared" si="8"/>
        <v>0</v>
      </c>
    </row>
    <row r="32" spans="1:11" ht="36" customHeight="1" x14ac:dyDescent="0.25">
      <c r="A32" s="35"/>
      <c r="B32" s="33"/>
      <c r="C32" s="14" t="s">
        <v>26</v>
      </c>
      <c r="D32" s="14" t="s">
        <v>10</v>
      </c>
      <c r="E32" s="16" t="s">
        <v>22</v>
      </c>
      <c r="F32" s="17" t="s">
        <v>20</v>
      </c>
      <c r="G32" s="14" t="s">
        <v>10</v>
      </c>
      <c r="H32" s="27">
        <f t="shared" si="8"/>
        <v>18687.539000000001</v>
      </c>
      <c r="I32" s="27">
        <f t="shared" si="8"/>
        <v>0</v>
      </c>
      <c r="J32" s="27">
        <f t="shared" si="8"/>
        <v>0</v>
      </c>
    </row>
    <row r="33" spans="1:11" ht="45.75" customHeight="1" x14ac:dyDescent="0.25">
      <c r="A33" s="35"/>
      <c r="B33" s="34"/>
      <c r="C33" s="14" t="s">
        <v>46</v>
      </c>
      <c r="D33" s="18">
        <v>806</v>
      </c>
      <c r="E33" s="16" t="s">
        <v>22</v>
      </c>
      <c r="F33" s="17" t="s">
        <v>20</v>
      </c>
      <c r="G33" s="14" t="s">
        <v>10</v>
      </c>
      <c r="H33" s="27">
        <f>H36</f>
        <v>18687.539000000001</v>
      </c>
      <c r="I33" s="27">
        <f>I36</f>
        <v>0</v>
      </c>
      <c r="J33" s="27">
        <f>J36</f>
        <v>0</v>
      </c>
    </row>
    <row r="34" spans="1:11" ht="32.25" customHeight="1" x14ac:dyDescent="0.25">
      <c r="A34" s="29" t="s">
        <v>21</v>
      </c>
      <c r="B34" s="29" t="s">
        <v>55</v>
      </c>
      <c r="C34" s="10" t="s">
        <v>25</v>
      </c>
      <c r="D34" s="10" t="s">
        <v>10</v>
      </c>
      <c r="E34" s="21" t="s">
        <v>22</v>
      </c>
      <c r="F34" s="22" t="s">
        <v>20</v>
      </c>
      <c r="G34" s="21" t="s">
        <v>17</v>
      </c>
      <c r="H34" s="7">
        <f t="shared" ref="H34:J35" si="9">H35</f>
        <v>18687.539000000001</v>
      </c>
      <c r="I34" s="7">
        <f t="shared" si="9"/>
        <v>0</v>
      </c>
      <c r="J34" s="7">
        <f t="shared" si="9"/>
        <v>0</v>
      </c>
    </row>
    <row r="35" spans="1:11" ht="49.5" customHeight="1" x14ac:dyDescent="0.25">
      <c r="A35" s="30"/>
      <c r="B35" s="30"/>
      <c r="C35" s="10" t="s">
        <v>26</v>
      </c>
      <c r="D35" s="10" t="s">
        <v>10</v>
      </c>
      <c r="E35" s="21" t="s">
        <v>22</v>
      </c>
      <c r="F35" s="22" t="s">
        <v>20</v>
      </c>
      <c r="G35" s="21" t="s">
        <v>17</v>
      </c>
      <c r="H35" s="7">
        <f t="shared" si="9"/>
        <v>18687.539000000001</v>
      </c>
      <c r="I35" s="7">
        <f t="shared" si="9"/>
        <v>0</v>
      </c>
      <c r="J35" s="7">
        <f t="shared" si="9"/>
        <v>0</v>
      </c>
    </row>
    <row r="36" spans="1:11" ht="69.75" customHeight="1" x14ac:dyDescent="0.25">
      <c r="A36" s="31"/>
      <c r="B36" s="31"/>
      <c r="C36" s="10" t="s">
        <v>58</v>
      </c>
      <c r="D36" s="10">
        <v>806</v>
      </c>
      <c r="E36" s="21" t="s">
        <v>22</v>
      </c>
      <c r="F36" s="10" t="s">
        <v>20</v>
      </c>
      <c r="G36" s="21" t="s">
        <v>17</v>
      </c>
      <c r="H36" s="7">
        <v>18687.539000000001</v>
      </c>
      <c r="I36" s="7">
        <v>0</v>
      </c>
      <c r="J36" s="7">
        <v>0</v>
      </c>
    </row>
    <row r="37" spans="1:11" ht="69.75" customHeight="1" x14ac:dyDescent="0.25">
      <c r="A37" s="35" t="s">
        <v>45</v>
      </c>
      <c r="B37" s="32" t="s">
        <v>49</v>
      </c>
      <c r="C37" s="14" t="s">
        <v>27</v>
      </c>
      <c r="D37" s="14" t="s">
        <v>10</v>
      </c>
      <c r="E37" s="16" t="s">
        <v>22</v>
      </c>
      <c r="F37" s="17" t="s">
        <v>50</v>
      </c>
      <c r="G37" s="14" t="s">
        <v>10</v>
      </c>
      <c r="H37" s="27">
        <f t="shared" ref="H37:J40" si="10">H41</f>
        <v>311974.98000000004</v>
      </c>
      <c r="I37" s="27">
        <f t="shared" si="10"/>
        <v>330589.19200000004</v>
      </c>
      <c r="J37" s="27">
        <f>J41</f>
        <v>330586.38050000003</v>
      </c>
      <c r="K37" s="26">
        <f>J37/I37</f>
        <v>0.99999149548724509</v>
      </c>
    </row>
    <row r="38" spans="1:11" ht="69.75" customHeight="1" x14ac:dyDescent="0.25">
      <c r="A38" s="35"/>
      <c r="B38" s="33"/>
      <c r="C38" s="14" t="s">
        <v>26</v>
      </c>
      <c r="D38" s="14" t="s">
        <v>10</v>
      </c>
      <c r="E38" s="16" t="s">
        <v>22</v>
      </c>
      <c r="F38" s="17" t="s">
        <v>50</v>
      </c>
      <c r="G38" s="14" t="s">
        <v>10</v>
      </c>
      <c r="H38" s="27">
        <f t="shared" si="10"/>
        <v>311974.98000000004</v>
      </c>
      <c r="I38" s="27">
        <f t="shared" si="10"/>
        <v>330589.19200000004</v>
      </c>
      <c r="J38" s="27">
        <f t="shared" si="10"/>
        <v>330586.38050000003</v>
      </c>
    </row>
    <row r="39" spans="1:11" ht="69.75" customHeight="1" x14ac:dyDescent="0.25">
      <c r="A39" s="35"/>
      <c r="B39" s="33"/>
      <c r="C39" s="14" t="s">
        <v>35</v>
      </c>
      <c r="D39" s="18">
        <v>813</v>
      </c>
      <c r="E39" s="16" t="s">
        <v>22</v>
      </c>
      <c r="F39" s="17" t="s">
        <v>50</v>
      </c>
      <c r="G39" s="14" t="s">
        <v>10</v>
      </c>
      <c r="H39" s="27">
        <f t="shared" si="10"/>
        <v>303391.30300000001</v>
      </c>
      <c r="I39" s="27">
        <f t="shared" si="10"/>
        <v>321689.46000000002</v>
      </c>
      <c r="J39" s="27">
        <f t="shared" si="10"/>
        <v>321686.64850000001</v>
      </c>
    </row>
    <row r="40" spans="1:11" ht="69.75" customHeight="1" x14ac:dyDescent="0.25">
      <c r="A40" s="35"/>
      <c r="B40" s="34"/>
      <c r="C40" s="14" t="s">
        <v>36</v>
      </c>
      <c r="D40" s="18">
        <v>804</v>
      </c>
      <c r="E40" s="16" t="s">
        <v>22</v>
      </c>
      <c r="F40" s="17" t="s">
        <v>50</v>
      </c>
      <c r="G40" s="14" t="s">
        <v>10</v>
      </c>
      <c r="H40" s="27">
        <f t="shared" si="10"/>
        <v>8583.6769999999997</v>
      </c>
      <c r="I40" s="27">
        <f t="shared" si="10"/>
        <v>8899.732</v>
      </c>
      <c r="J40" s="27">
        <f t="shared" si="10"/>
        <v>8899.732</v>
      </c>
    </row>
    <row r="41" spans="1:11" ht="69.75" customHeight="1" x14ac:dyDescent="0.25">
      <c r="A41" s="29" t="s">
        <v>47</v>
      </c>
      <c r="B41" s="29" t="s">
        <v>48</v>
      </c>
      <c r="C41" s="10" t="s">
        <v>27</v>
      </c>
      <c r="D41" s="6" t="s">
        <v>10</v>
      </c>
      <c r="E41" s="21" t="s">
        <v>22</v>
      </c>
      <c r="F41" s="21" t="s">
        <v>50</v>
      </c>
      <c r="G41" s="21" t="s">
        <v>17</v>
      </c>
      <c r="H41" s="24">
        <f>H42</f>
        <v>311974.98000000004</v>
      </c>
      <c r="I41" s="24">
        <f>I42</f>
        <v>330589.19200000004</v>
      </c>
      <c r="J41" s="24">
        <f>J42</f>
        <v>330586.38050000003</v>
      </c>
    </row>
    <row r="42" spans="1:11" ht="69.75" customHeight="1" x14ac:dyDescent="0.25">
      <c r="A42" s="30"/>
      <c r="B42" s="30"/>
      <c r="C42" s="10" t="s">
        <v>26</v>
      </c>
      <c r="D42" s="6" t="s">
        <v>10</v>
      </c>
      <c r="E42" s="21" t="s">
        <v>22</v>
      </c>
      <c r="F42" s="21" t="s">
        <v>50</v>
      </c>
      <c r="G42" s="21" t="s">
        <v>17</v>
      </c>
      <c r="H42" s="24">
        <f>H43+H44</f>
        <v>311974.98000000004</v>
      </c>
      <c r="I42" s="24">
        <f>I43+I44</f>
        <v>330589.19200000004</v>
      </c>
      <c r="J42" s="24">
        <f>J43+J44</f>
        <v>330586.38050000003</v>
      </c>
    </row>
    <row r="43" spans="1:11" ht="69.75" customHeight="1" x14ac:dyDescent="0.25">
      <c r="A43" s="30"/>
      <c r="B43" s="30"/>
      <c r="C43" s="10" t="s">
        <v>35</v>
      </c>
      <c r="D43" s="23">
        <v>813</v>
      </c>
      <c r="E43" s="21" t="s">
        <v>22</v>
      </c>
      <c r="F43" s="22" t="s">
        <v>50</v>
      </c>
      <c r="G43" s="21" t="s">
        <v>17</v>
      </c>
      <c r="H43" s="24">
        <v>303391.30300000001</v>
      </c>
      <c r="I43" s="24">
        <v>321689.46000000002</v>
      </c>
      <c r="J43" s="24">
        <v>321686.64850000001</v>
      </c>
    </row>
    <row r="44" spans="1:11" ht="69.75" customHeight="1" x14ac:dyDescent="0.25">
      <c r="A44" s="31"/>
      <c r="B44" s="31"/>
      <c r="C44" s="10" t="s">
        <v>36</v>
      </c>
      <c r="D44" s="23">
        <v>804</v>
      </c>
      <c r="E44" s="21" t="s">
        <v>22</v>
      </c>
      <c r="F44" s="22" t="s">
        <v>50</v>
      </c>
      <c r="G44" s="21" t="s">
        <v>17</v>
      </c>
      <c r="H44" s="24">
        <v>8583.6769999999997</v>
      </c>
      <c r="I44" s="24">
        <v>8899.732</v>
      </c>
      <c r="J44" s="24">
        <v>8899.732</v>
      </c>
    </row>
    <row r="45" spans="1:11" ht="37.5" customHeight="1" x14ac:dyDescent="0.25">
      <c r="A45" s="32" t="s">
        <v>23</v>
      </c>
      <c r="B45" s="32" t="s">
        <v>52</v>
      </c>
      <c r="C45" s="14" t="s">
        <v>27</v>
      </c>
      <c r="D45" s="15" t="s">
        <v>10</v>
      </c>
      <c r="E45" s="16" t="s">
        <v>22</v>
      </c>
      <c r="F45" s="16">
        <v>4</v>
      </c>
      <c r="G45" s="14" t="s">
        <v>10</v>
      </c>
      <c r="H45" s="27">
        <f t="shared" ref="H45:J46" si="11">H46</f>
        <v>12062.495000000001</v>
      </c>
      <c r="I45" s="27">
        <f t="shared" si="11"/>
        <v>19365.690999999999</v>
      </c>
      <c r="J45" s="27">
        <f t="shared" si="11"/>
        <v>19310.43809</v>
      </c>
      <c r="K45" s="26">
        <f>J45/I45</f>
        <v>0.99714686607361447</v>
      </c>
    </row>
    <row r="46" spans="1:11" ht="45" customHeight="1" x14ac:dyDescent="0.25">
      <c r="A46" s="33"/>
      <c r="B46" s="33"/>
      <c r="C46" s="14" t="s">
        <v>26</v>
      </c>
      <c r="D46" s="15" t="s">
        <v>10</v>
      </c>
      <c r="E46" s="16" t="s">
        <v>22</v>
      </c>
      <c r="F46" s="16">
        <v>4</v>
      </c>
      <c r="G46" s="14" t="s">
        <v>10</v>
      </c>
      <c r="H46" s="27">
        <f t="shared" si="11"/>
        <v>12062.495000000001</v>
      </c>
      <c r="I46" s="27">
        <f t="shared" si="11"/>
        <v>19365.690999999999</v>
      </c>
      <c r="J46" s="27">
        <f t="shared" si="11"/>
        <v>19310.43809</v>
      </c>
    </row>
    <row r="47" spans="1:11" ht="71.25" customHeight="1" x14ac:dyDescent="0.25">
      <c r="A47" s="34"/>
      <c r="B47" s="34"/>
      <c r="C47" s="14" t="s">
        <v>35</v>
      </c>
      <c r="D47" s="15">
        <v>813</v>
      </c>
      <c r="E47" s="16" t="s">
        <v>22</v>
      </c>
      <c r="F47" s="16">
        <v>4</v>
      </c>
      <c r="G47" s="14" t="s">
        <v>10</v>
      </c>
      <c r="H47" s="27">
        <f>H50</f>
        <v>12062.495000000001</v>
      </c>
      <c r="I47" s="27">
        <f>I50</f>
        <v>19365.690999999999</v>
      </c>
      <c r="J47" s="27">
        <f>J50</f>
        <v>19310.43809</v>
      </c>
    </row>
    <row r="48" spans="1:11" ht="44.25" customHeight="1" x14ac:dyDescent="0.25">
      <c r="A48" s="29" t="s">
        <v>24</v>
      </c>
      <c r="B48" s="29" t="s">
        <v>53</v>
      </c>
      <c r="C48" s="10" t="s">
        <v>27</v>
      </c>
      <c r="D48" s="6" t="s">
        <v>10</v>
      </c>
      <c r="E48" s="21" t="s">
        <v>22</v>
      </c>
      <c r="F48" s="21">
        <v>4</v>
      </c>
      <c r="G48" s="21" t="s">
        <v>17</v>
      </c>
      <c r="H48" s="24">
        <f t="shared" ref="H48:J49" si="12">H49</f>
        <v>12062.495000000001</v>
      </c>
      <c r="I48" s="24">
        <f t="shared" si="12"/>
        <v>19365.690999999999</v>
      </c>
      <c r="J48" s="24">
        <f t="shared" si="12"/>
        <v>19310.43809</v>
      </c>
    </row>
    <row r="49" spans="1:10" ht="39.75" customHeight="1" x14ac:dyDescent="0.25">
      <c r="A49" s="30"/>
      <c r="B49" s="30"/>
      <c r="C49" s="10" t="s">
        <v>26</v>
      </c>
      <c r="D49" s="6" t="s">
        <v>10</v>
      </c>
      <c r="E49" s="21" t="s">
        <v>22</v>
      </c>
      <c r="F49" s="22" t="s">
        <v>51</v>
      </c>
      <c r="G49" s="21" t="s">
        <v>17</v>
      </c>
      <c r="H49" s="24">
        <f t="shared" si="12"/>
        <v>12062.495000000001</v>
      </c>
      <c r="I49" s="24">
        <f t="shared" si="12"/>
        <v>19365.690999999999</v>
      </c>
      <c r="J49" s="24">
        <f t="shared" si="12"/>
        <v>19310.43809</v>
      </c>
    </row>
    <row r="50" spans="1:10" ht="75" customHeight="1" x14ac:dyDescent="0.25">
      <c r="A50" s="31"/>
      <c r="B50" s="31"/>
      <c r="C50" s="10" t="s">
        <v>35</v>
      </c>
      <c r="D50" s="23">
        <v>813</v>
      </c>
      <c r="E50" s="21" t="s">
        <v>22</v>
      </c>
      <c r="F50" s="22" t="s">
        <v>51</v>
      </c>
      <c r="G50" s="21" t="s">
        <v>17</v>
      </c>
      <c r="H50" s="24">
        <v>12062.495000000001</v>
      </c>
      <c r="I50" s="24">
        <v>19365.690999999999</v>
      </c>
      <c r="J50" s="24">
        <v>19310.43809</v>
      </c>
    </row>
  </sheetData>
  <mergeCells count="32">
    <mergeCell ref="B48:B50"/>
    <mergeCell ref="B45:B47"/>
    <mergeCell ref="A45:A47"/>
    <mergeCell ref="A48:A50"/>
    <mergeCell ref="B18:B20"/>
    <mergeCell ref="A18:A20"/>
    <mergeCell ref="B21:B23"/>
    <mergeCell ref="A21:A23"/>
    <mergeCell ref="B24:B26"/>
    <mergeCell ref="A24:A26"/>
    <mergeCell ref="B27:B30"/>
    <mergeCell ref="A27:A30"/>
    <mergeCell ref="A41:A44"/>
    <mergeCell ref="B41:B44"/>
    <mergeCell ref="A31:A33"/>
    <mergeCell ref="B34:B36"/>
    <mergeCell ref="I1:J1"/>
    <mergeCell ref="A8:A13"/>
    <mergeCell ref="B8:B13"/>
    <mergeCell ref="B14:B17"/>
    <mergeCell ref="A14:A17"/>
    <mergeCell ref="H5:J5"/>
    <mergeCell ref="A5:A6"/>
    <mergeCell ref="B5:B6"/>
    <mergeCell ref="C5:C6"/>
    <mergeCell ref="D5:G5"/>
    <mergeCell ref="A3:J3"/>
    <mergeCell ref="A34:A36"/>
    <mergeCell ref="B31:B33"/>
    <mergeCell ref="A37:A40"/>
    <mergeCell ref="B37:B40"/>
    <mergeCell ref="A2:J2"/>
  </mergeCells>
  <hyperlinks>
    <hyperlink ref="A14" r:id="rId1" display="consultantplus://offline/ref=12851134B7EB4EC4885AF7C5BEF504B819AB402F1BFBAFB513E6F5836671E36AEB4222BC2D534F484AF31D2CqFN" xr:uid="{00000000-0004-0000-0000-000000000000}"/>
  </hyperlinks>
  <pageMargins left="0.25" right="0.25" top="0.75" bottom="0.75" header="0.3" footer="0.3"/>
  <pageSetup paperSize="9" scale="60" fitToHeight="0" orientation="landscape" r:id="rId2"/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Кондрашова</cp:lastModifiedBy>
  <cp:lastPrinted>2022-03-04T06:08:58Z</cp:lastPrinted>
  <dcterms:created xsi:type="dcterms:W3CDTF">2017-02-27T11:50:59Z</dcterms:created>
  <dcterms:modified xsi:type="dcterms:W3CDTF">2022-03-19T09:35:08Z</dcterms:modified>
</cp:coreProperties>
</file>