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725" yWindow="360" windowWidth="13755" windowHeight="11430"/>
  </bookViews>
  <sheets>
    <sheet name="новая форма Актуально" sheetId="2" r:id="rId1"/>
    <sheet name="старая форма" sheetId="1" r:id="rId2"/>
  </sheets>
  <definedNames>
    <definedName name="_xlnm.Print_Titles" localSheetId="0">'новая форма Актуально'!$5:$7</definedName>
    <definedName name="_xlnm.Print_Titles" localSheetId="1">'старая форма'!$6:$8</definedName>
    <definedName name="_xlnm.Print_Area" localSheetId="0">'новая форма Актуально'!$A$1:$J$139</definedName>
    <definedName name="_xlnm.Print_Area" localSheetId="1">'старая форма'!$A$1:$J$61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9" i="2" l="1"/>
  <c r="J81" i="2"/>
  <c r="I52" i="2" l="1"/>
  <c r="J52" i="2"/>
  <c r="I51" i="2"/>
  <c r="J51" i="2"/>
  <c r="H51" i="2"/>
  <c r="H52" i="2" l="1"/>
  <c r="I61" i="2"/>
  <c r="I62" i="2" s="1"/>
  <c r="J61" i="2"/>
  <c r="J62" i="2" s="1"/>
  <c r="H61" i="2"/>
  <c r="I50" i="2" l="1"/>
  <c r="J50" i="2"/>
  <c r="H50" i="2"/>
  <c r="H82" i="2"/>
  <c r="H48" i="2"/>
  <c r="J70" i="2"/>
  <c r="J71" i="2" s="1"/>
  <c r="I70" i="2"/>
  <c r="I71" i="2" s="1"/>
  <c r="H70" i="2"/>
  <c r="H71" i="2" s="1"/>
  <c r="I83" i="2"/>
  <c r="J83" i="2"/>
  <c r="H83" i="2"/>
  <c r="H20" i="2" l="1"/>
  <c r="I108" i="2" l="1"/>
  <c r="J108" i="2"/>
  <c r="H108" i="2"/>
  <c r="H109" i="2"/>
  <c r="I134" i="2"/>
  <c r="J134" i="2"/>
  <c r="H134" i="2"/>
  <c r="I135" i="2"/>
  <c r="J135" i="2"/>
  <c r="H135" i="2"/>
  <c r="J136" i="2" l="1"/>
  <c r="J137" i="2" s="1"/>
  <c r="J133" i="2" s="1"/>
  <c r="I136" i="2"/>
  <c r="I137" i="2" s="1"/>
  <c r="I133" i="2" s="1"/>
  <c r="H136" i="2"/>
  <c r="H137" i="2" s="1"/>
  <c r="H133" i="2" s="1"/>
  <c r="J132" i="2"/>
  <c r="I132" i="2"/>
  <c r="H132" i="2"/>
  <c r="H19" i="2" l="1"/>
  <c r="J106" i="2" l="1"/>
  <c r="H80" i="2" l="1"/>
  <c r="J80" i="2"/>
  <c r="I80" i="2"/>
  <c r="I18" i="2" l="1"/>
  <c r="J18" i="2"/>
  <c r="I44" i="2"/>
  <c r="I45" i="2" s="1"/>
  <c r="J44" i="2"/>
  <c r="J45" i="2" s="1"/>
  <c r="H45" i="2"/>
  <c r="I48" i="2"/>
  <c r="J48" i="2"/>
  <c r="I66" i="2"/>
  <c r="I67" i="2" s="1"/>
  <c r="J66" i="2"/>
  <c r="J67" i="2" s="1"/>
  <c r="H66" i="2"/>
  <c r="H67" i="2" s="1"/>
  <c r="I74" i="2"/>
  <c r="I75" i="2" s="1"/>
  <c r="J74" i="2"/>
  <c r="J75" i="2" s="1"/>
  <c r="H74" i="2"/>
  <c r="H75" i="2" s="1"/>
  <c r="I106" i="2"/>
  <c r="H106" i="2"/>
  <c r="I100" i="2"/>
  <c r="I101" i="2" s="1"/>
  <c r="J100" i="2"/>
  <c r="J101" i="2" s="1"/>
  <c r="H100" i="2"/>
  <c r="H101" i="2" s="1"/>
  <c r="I96" i="2"/>
  <c r="I97" i="2" s="1"/>
  <c r="J96" i="2"/>
  <c r="J97" i="2" s="1"/>
  <c r="H96" i="2"/>
  <c r="H97" i="2" s="1"/>
  <c r="H62" i="2"/>
  <c r="I53" i="2"/>
  <c r="I54" i="2" s="1"/>
  <c r="I49" i="2" s="1"/>
  <c r="J53" i="2"/>
  <c r="J54" i="2" s="1"/>
  <c r="J49" i="2" s="1"/>
  <c r="H53" i="2"/>
  <c r="H54" i="2" s="1"/>
  <c r="I57" i="2"/>
  <c r="I58" i="2" s="1"/>
  <c r="J57" i="2"/>
  <c r="J58" i="2" s="1"/>
  <c r="H57" i="2"/>
  <c r="H58" i="2" s="1"/>
  <c r="H49" i="2" l="1"/>
  <c r="J10" i="2"/>
  <c r="I10" i="2"/>
  <c r="I127" i="2"/>
  <c r="I128" i="2" s="1"/>
  <c r="J127" i="2"/>
  <c r="J128" i="2" s="1"/>
  <c r="H127" i="2"/>
  <c r="H128" i="2" s="1"/>
  <c r="I123" i="2"/>
  <c r="I124" i="2" s="1"/>
  <c r="J123" i="2"/>
  <c r="J124" i="2" s="1"/>
  <c r="H123" i="2"/>
  <c r="H124" i="2" s="1"/>
  <c r="I119" i="2"/>
  <c r="I120" i="2" s="1"/>
  <c r="J119" i="2"/>
  <c r="J120" i="2" s="1"/>
  <c r="H119" i="2"/>
  <c r="H120" i="2" s="1"/>
  <c r="I114" i="2"/>
  <c r="I115" i="2" s="1"/>
  <c r="J114" i="2"/>
  <c r="J115" i="2" s="1"/>
  <c r="H114" i="2"/>
  <c r="H115" i="2" s="1"/>
  <c r="I110" i="2"/>
  <c r="I111" i="2" s="1"/>
  <c r="J110" i="2"/>
  <c r="J111" i="2" s="1"/>
  <c r="H110" i="2"/>
  <c r="H111" i="2" s="1"/>
  <c r="I92" i="2"/>
  <c r="I93" i="2" s="1"/>
  <c r="J92" i="2"/>
  <c r="J93" i="2" s="1"/>
  <c r="H92" i="2"/>
  <c r="H93" i="2" s="1"/>
  <c r="I88" i="2"/>
  <c r="I89" i="2" s="1"/>
  <c r="J88" i="2"/>
  <c r="J89" i="2" s="1"/>
  <c r="H88" i="2"/>
  <c r="H89" i="2" s="1"/>
  <c r="I84" i="2"/>
  <c r="J84" i="2"/>
  <c r="H18" i="2"/>
  <c r="H10" i="2" s="1"/>
  <c r="I39" i="2"/>
  <c r="I40" i="2" s="1"/>
  <c r="J39" i="2"/>
  <c r="J40" i="2" s="1"/>
  <c r="H39" i="2"/>
  <c r="H40" i="2" s="1"/>
  <c r="I35" i="2"/>
  <c r="I36" i="2" s="1"/>
  <c r="J35" i="2"/>
  <c r="J36" i="2" s="1"/>
  <c r="H35" i="2"/>
  <c r="H36" i="2" s="1"/>
  <c r="I30" i="2"/>
  <c r="I31" i="2" s="1"/>
  <c r="J30" i="2"/>
  <c r="J31" i="2" s="1"/>
  <c r="H30" i="2"/>
  <c r="H31" i="2" s="1"/>
  <c r="I26" i="2"/>
  <c r="I27" i="2" s="1"/>
  <c r="J26" i="2"/>
  <c r="J27" i="2" s="1"/>
  <c r="H26" i="2"/>
  <c r="H27" i="2" s="1"/>
  <c r="H84" i="2" l="1"/>
  <c r="H79" i="2" s="1"/>
  <c r="J79" i="2"/>
  <c r="H105" i="2"/>
  <c r="I79" i="2"/>
  <c r="J105" i="2"/>
  <c r="I105" i="2"/>
  <c r="I22" i="2"/>
  <c r="I23" i="2" s="1"/>
  <c r="I17" i="2" s="1"/>
  <c r="I9" i="2" s="1"/>
  <c r="J22" i="2"/>
  <c r="J23" i="2" s="1"/>
  <c r="J17" i="2" s="1"/>
  <c r="H22" i="2"/>
  <c r="H23" i="2" s="1"/>
  <c r="H17" i="2" s="1"/>
  <c r="J109" i="2"/>
  <c r="J13" i="2" s="1"/>
  <c r="I109" i="2"/>
  <c r="I13" i="2" s="1"/>
  <c r="H13" i="2"/>
  <c r="J107" i="2"/>
  <c r="J11" i="2" s="1"/>
  <c r="I107" i="2"/>
  <c r="I11" i="2" s="1"/>
  <c r="H107" i="2"/>
  <c r="H11" i="2" s="1"/>
  <c r="J82" i="2"/>
  <c r="I82" i="2"/>
  <c r="I81" i="2"/>
  <c r="H81" i="2"/>
  <c r="H12" i="2" s="1"/>
  <c r="J21" i="2"/>
  <c r="J14" i="2" s="1"/>
  <c r="I21" i="2"/>
  <c r="I14" i="2" s="1"/>
  <c r="H21" i="2"/>
  <c r="H14" i="2" s="1"/>
  <c r="J20" i="2"/>
  <c r="J12" i="2" s="1"/>
  <c r="I20" i="2"/>
  <c r="J19" i="2"/>
  <c r="I19" i="2"/>
  <c r="J9" i="2" l="1"/>
  <c r="H9" i="2"/>
  <c r="J78" i="2"/>
  <c r="I78" i="2"/>
  <c r="H78" i="2"/>
  <c r="I12" i="2"/>
  <c r="I8" i="2" s="1"/>
  <c r="I15" i="2"/>
  <c r="J15" i="2"/>
  <c r="H15" i="2"/>
  <c r="I104" i="2"/>
  <c r="J104" i="2"/>
  <c r="J16" i="2"/>
  <c r="H104" i="2"/>
  <c r="H16" i="2"/>
  <c r="I16" i="2"/>
  <c r="I18" i="1"/>
  <c r="J18" i="1"/>
  <c r="H18" i="1"/>
  <c r="H13" i="1" s="1"/>
  <c r="J50" i="1"/>
  <c r="I50" i="1"/>
  <c r="H50" i="1"/>
  <c r="H48" i="1"/>
  <c r="H52" i="1"/>
  <c r="H39" i="1"/>
  <c r="H38" i="1"/>
  <c r="H14" i="1" s="1"/>
  <c r="H8" i="2" l="1"/>
  <c r="J8" i="2"/>
  <c r="J52" i="1"/>
  <c r="J38" i="1"/>
  <c r="J48" i="1" l="1"/>
  <c r="J28" i="1"/>
  <c r="J16" i="1"/>
  <c r="J14" i="1"/>
  <c r="J13" i="1"/>
  <c r="I48" i="1"/>
  <c r="I52" i="1"/>
  <c r="I38" i="1"/>
  <c r="I14" i="1" s="1"/>
  <c r="I39" i="1"/>
  <c r="I36" i="1"/>
  <c r="I13" i="1"/>
  <c r="I16" i="1"/>
  <c r="H16" i="1" l="1"/>
  <c r="H17" i="1"/>
  <c r="H28" i="1"/>
  <c r="H27" i="1" s="1"/>
  <c r="H37" i="1"/>
  <c r="H36" i="1"/>
  <c r="H12" i="1"/>
  <c r="H49" i="1"/>
  <c r="I49" i="1"/>
  <c r="I12" i="1"/>
  <c r="I37" i="1"/>
  <c r="I35" i="1" s="1"/>
  <c r="J27" i="1"/>
  <c r="I28" i="1"/>
  <c r="I27" i="1" s="1"/>
  <c r="I17" i="1"/>
  <c r="I15" i="1" s="1"/>
  <c r="I57" i="1"/>
  <c r="J57" i="1"/>
  <c r="H57" i="1"/>
  <c r="J12" i="1"/>
  <c r="J49" i="1"/>
  <c r="J39" i="1"/>
  <c r="J36" i="1"/>
  <c r="J17" i="1"/>
  <c r="J15" i="1" s="1"/>
  <c r="J10" i="1" l="1"/>
  <c r="H15" i="1"/>
  <c r="H35" i="1"/>
  <c r="H10" i="1"/>
  <c r="I47" i="1"/>
  <c r="H11" i="1"/>
  <c r="J47" i="1"/>
  <c r="H47" i="1"/>
  <c r="I10" i="1"/>
  <c r="H9" i="1" l="1"/>
  <c r="J37" i="1"/>
  <c r="J35" i="1" s="1"/>
  <c r="J11" i="1" l="1"/>
  <c r="J9" i="1" s="1"/>
  <c r="I11" i="1"/>
  <c r="I9" i="1" s="1"/>
</calcChain>
</file>

<file path=xl/sharedStrings.xml><?xml version="1.0" encoding="utf-8"?>
<sst xmlns="http://schemas.openxmlformats.org/spreadsheetml/2006/main" count="693" uniqueCount="99">
  <si>
    <t>Таблица 16</t>
  </si>
  <si>
    <t>Статус</t>
  </si>
  <si>
    <t xml:space="preserve">Код бюджетной классификации </t>
  </si>
  <si>
    <t>ГРБС</t>
  </si>
  <si>
    <t>Развитие культуры в Курской области</t>
  </si>
  <si>
    <t>Всего, в том числе:</t>
  </si>
  <si>
    <t>Х</t>
  </si>
  <si>
    <t xml:space="preserve">Комитет по культуре Курской области </t>
  </si>
  <si>
    <t xml:space="preserve">Подпрограмма 1 </t>
  </si>
  <si>
    <t>Наследие</t>
  </si>
  <si>
    <t xml:space="preserve">Сохранение, использование, популяризация и государственная охрана объектов культурного наследия </t>
  </si>
  <si>
    <t>Развитие библиотечного дела в Курской области</t>
  </si>
  <si>
    <t>Развитие музейного дела в Курской области</t>
  </si>
  <si>
    <t>Комитет по культуре Курской области</t>
  </si>
  <si>
    <t>Увековечение памяти выдающихся деятелей культуры и искусства Курской области</t>
  </si>
  <si>
    <t>Подпрограмма 2</t>
  </si>
  <si>
    <t>Искусство</t>
  </si>
  <si>
    <t>Сохранение и развитие традиционной народной культуры,  нематериального культурного наследия в Курской области</t>
  </si>
  <si>
    <t>Укрепление единого культурного пространства Курской области</t>
  </si>
  <si>
    <t>Подпрограмма 3</t>
  </si>
  <si>
    <t>Обеспечение деятельности и выполнение функций государственных органов Курской области</t>
  </si>
  <si>
    <t>Мероприятия в сфере культуры и кинематографии в Курской области</t>
  </si>
  <si>
    <t xml:space="preserve">Организация и поддержка учреждений культуры, искусства и образования в сфере культуры в Курской области </t>
  </si>
  <si>
    <t>Оказание мер социальной поддержки и социальной помощи отдельным категориям граждан в Курской области</t>
  </si>
  <si>
    <t>Подпрограмма 4</t>
  </si>
  <si>
    <t>Реализация мероприятий по укреплению единства российской нации и этнокультурному развитию народов России в Курской области</t>
  </si>
  <si>
    <t xml:space="preserve">Реализация мер по совершенствованию деятельности органов исполнительной государственной власти и местного самоуправления в сфере государственной национальной политики Российской Федерации на территории Курской области, обеспечение эффективного взаимодействия с институтами гражданского общества
</t>
  </si>
  <si>
    <t>Администрация Курской области</t>
  </si>
  <si>
    <t>Создание и сопровождение системы мониторинга состояния межнациональных отношений и раннего предупреждения межнациональных конфликтов</t>
  </si>
  <si>
    <t>Реализация мер по профилактике и предупреждению попыток разжигания расовой, национальной и религиозной розни, ненависти или вражды, оказание содействия социальной и культурной адаптации и интеграции мигрантов</t>
  </si>
  <si>
    <t>Реализация мер по укреплению общероссийского гражданского единства, развитию гражданского патриотизма и российской гражданской идентичности</t>
  </si>
  <si>
    <t>Создание условий для сохранения этнокультурного многообразия народов России, развития духовно-нравственных основ и самобытной культуры российского казачества</t>
  </si>
  <si>
    <t>Сохранение и развитие кинообслуживания населения в Курской области</t>
  </si>
  <si>
    <t>Ответственный исполнитель,  соисполнители, участники (ГРБС)</t>
  </si>
  <si>
    <t>ГП</t>
  </si>
  <si>
    <t>пГП</t>
  </si>
  <si>
    <t>ОМ</t>
  </si>
  <si>
    <t>сводная бюджетная роспись областного бюджета, бюджета ТФОМС, план на 1 января отчетного года</t>
  </si>
  <si>
    <t>участник</t>
  </si>
  <si>
    <t>ответственный исполнитель</t>
  </si>
  <si>
    <t>Всего</t>
  </si>
  <si>
    <t>01</t>
  </si>
  <si>
    <t>1</t>
  </si>
  <si>
    <t>02</t>
  </si>
  <si>
    <t>03</t>
  </si>
  <si>
    <t>04</t>
  </si>
  <si>
    <t>А1</t>
  </si>
  <si>
    <t>А3</t>
  </si>
  <si>
    <t>2</t>
  </si>
  <si>
    <t>05</t>
  </si>
  <si>
    <t>А2</t>
  </si>
  <si>
    <t>Итого:</t>
  </si>
  <si>
    <t>3</t>
  </si>
  <si>
    <t>10</t>
  </si>
  <si>
    <t>4</t>
  </si>
  <si>
    <t>Государственная программа Курской области</t>
  </si>
  <si>
    <t xml:space="preserve">Отчет об использовании бюджетных ассигнований областного бюджета на реализацию государственной программы «Развитие культуры в Курской области» </t>
  </si>
  <si>
    <t xml:space="preserve">Основное мероприятие 1 </t>
  </si>
  <si>
    <t>Региональный проект "Культурная среда"</t>
  </si>
  <si>
    <t xml:space="preserve"> Комитет образования и науки Курской области,                                                 Академия госслужбы </t>
  </si>
  <si>
    <t xml:space="preserve"> Комитет образования и науки Курской области,                                                 Академия госслужбы</t>
  </si>
  <si>
    <t>Основное мероприятие 2</t>
  </si>
  <si>
    <t>Основное мероприятие 3</t>
  </si>
  <si>
    <t>Основное мероприятие 4</t>
  </si>
  <si>
    <t>Региональный проект "Цифровая культура"</t>
  </si>
  <si>
    <t>Основное мероприятие 5</t>
  </si>
  <si>
    <t xml:space="preserve">Региональный проект "Творческие люди" </t>
  </si>
  <si>
    <t xml:space="preserve">Основное мероприятие 5 </t>
  </si>
  <si>
    <t>Объем бюджетных ассигнований    (тыс. рублей)</t>
  </si>
  <si>
    <t>Сохранение и развитие всех видов жанров искусства в Курской области</t>
  </si>
  <si>
    <t>Поддержска организаций в сфере культуры, творческих инициатив населения, творческих союзов и других социально ориентированных некомерческих организаций в Курской области</t>
  </si>
  <si>
    <t>Обеспечение условий реализации государственной программы</t>
  </si>
  <si>
    <t>2020 год</t>
  </si>
  <si>
    <t>сводная бюджетная роспись областного бюджета, бюджета ТФОМС на 31.12.2020</t>
  </si>
  <si>
    <t>кассовое исполнение на 31.12.2020</t>
  </si>
  <si>
    <t>Комитет строительства Курской области</t>
  </si>
  <si>
    <t>Комитет по охране объектов культурного наследия Курской области</t>
  </si>
  <si>
    <t xml:space="preserve">Наименование государственной программы, подпрограммы государственной программы, ведомтсвенной целевой программы, основного мероприятия </t>
  </si>
  <si>
    <t>добавить обл и фб</t>
  </si>
  <si>
    <t>Наименование государственной программы, подпрограммы государственной программы, структурного элемента подпрограммы</t>
  </si>
  <si>
    <t>СЭП</t>
  </si>
  <si>
    <t xml:space="preserve">кассовое исполнение </t>
  </si>
  <si>
    <t>Областной бюджет</t>
  </si>
  <si>
    <t>00</t>
  </si>
  <si>
    <t>Поддержка организаций в сфере культуры, творческих инициатив населения, творческих союзов и других социально ориентированных некомерческих организаций в Курской области</t>
  </si>
  <si>
    <t>Приложение № 5</t>
  </si>
  <si>
    <t xml:space="preserve"> </t>
  </si>
  <si>
    <t>2022 год</t>
  </si>
  <si>
    <t>сводная бюджетная роспись областного бюджета, бюджета ТФОМС на 31.12.2022</t>
  </si>
  <si>
    <t xml:space="preserve"> Министерство образования и науки Курской области,                                                 Академия госслужбы</t>
  </si>
  <si>
    <t>Министерство строительства Курской области</t>
  </si>
  <si>
    <t>Подпрограмма 5</t>
  </si>
  <si>
    <t>Туризм</t>
  </si>
  <si>
    <t xml:space="preserve">Региональный проект "Повышение доступности туристических продуктов" </t>
  </si>
  <si>
    <t>5</t>
  </si>
  <si>
    <t>J2</t>
  </si>
  <si>
    <t>Отчет об использовании бюджетных ассигнований областного бюджета на реализацию государственной программы
 «Развитие культуры в Курской области» за</t>
  </si>
  <si>
    <t xml:space="preserve"> Министерство образования и науки Курской области</t>
  </si>
  <si>
    <t>Комитет по культуре Курской области (Министерство культуры Курской области)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</si>
</sst>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3" fillId="0" borderId="2">
      <alignment horizontal="right" vertical="top" shrinkToFit="1"/>
    </xf>
    <xf numFmtId="0" fontId="3" fillId="0" borderId="3"/>
  </cellStyleXfs>
  <cellXfs count="114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right" vertical="top" wrapText="1"/>
    </xf>
    <xf numFmtId="165" fontId="7" fillId="2" borderId="4" xfId="0" applyNumberFormat="1" applyFont="1" applyFill="1" applyBorder="1" applyAlignment="1">
      <alignment horizontal="right" vertical="top" wrapText="1"/>
    </xf>
    <xf numFmtId="165" fontId="8" fillId="2" borderId="1" xfId="0" applyNumberFormat="1" applyFont="1" applyFill="1" applyBorder="1" applyAlignment="1">
      <alignment horizontal="right" vertical="top" wrapText="1"/>
    </xf>
    <xf numFmtId="165" fontId="8" fillId="3" borderId="1" xfId="0" applyNumberFormat="1" applyFont="1" applyFill="1" applyBorder="1" applyAlignment="1">
      <alignment horizontal="right" vertical="top" wrapText="1"/>
    </xf>
    <xf numFmtId="165" fontId="8" fillId="0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9" fillId="2" borderId="0" xfId="0" applyFont="1" applyFill="1"/>
    <xf numFmtId="164" fontId="9" fillId="2" borderId="0" xfId="0" applyNumberFormat="1" applyFont="1" applyFill="1"/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12" fillId="2" borderId="0" xfId="0" applyNumberFormat="1" applyFont="1" applyFill="1"/>
    <xf numFmtId="165" fontId="13" fillId="2" borderId="0" xfId="0" applyNumberFormat="1" applyFont="1" applyFill="1"/>
    <xf numFmtId="165" fontId="0" fillId="2" borderId="0" xfId="0" applyNumberFormat="1" applyFill="1"/>
    <xf numFmtId="0" fontId="5" fillId="2" borderId="4" xfId="0" applyFont="1" applyFill="1" applyBorder="1" applyAlignment="1">
      <alignment horizontal="center" vertical="top" wrapText="1"/>
    </xf>
    <xf numFmtId="164" fontId="14" fillId="2" borderId="0" xfId="0" applyNumberFormat="1" applyFont="1" applyFill="1"/>
    <xf numFmtId="0" fontId="11" fillId="2" borderId="0" xfId="0" applyFont="1" applyFill="1" applyAlignment="1">
      <alignment horizontal="center" vertical="top" wrapText="1"/>
    </xf>
    <xf numFmtId="165" fontId="9" fillId="2" borderId="0" xfId="0" applyNumberFormat="1" applyFont="1" applyFill="1"/>
    <xf numFmtId="165" fontId="6" fillId="2" borderId="1" xfId="0" applyNumberFormat="1" applyFont="1" applyFill="1" applyBorder="1" applyAlignment="1">
      <alignment horizontal="right" vertical="top" wrapText="1"/>
    </xf>
    <xf numFmtId="165" fontId="16" fillId="3" borderId="1" xfId="0" applyNumberFormat="1" applyFont="1" applyFill="1" applyBorder="1" applyAlignment="1">
      <alignment horizontal="right" vertical="top" wrapText="1"/>
    </xf>
    <xf numFmtId="165" fontId="16" fillId="2" borderId="1" xfId="0" applyNumberFormat="1" applyFont="1" applyFill="1" applyBorder="1" applyAlignment="1">
      <alignment horizontal="right" vertical="top" wrapText="1"/>
    </xf>
    <xf numFmtId="165" fontId="7" fillId="0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165" fontId="7" fillId="0" borderId="4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top" wrapText="1"/>
    </xf>
    <xf numFmtId="165" fontId="17" fillId="0" borderId="0" xfId="0" applyNumberFormat="1" applyFont="1" applyFill="1"/>
    <xf numFmtId="0" fontId="7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18" fillId="2" borderId="0" xfId="0" applyFont="1" applyFill="1"/>
    <xf numFmtId="164" fontId="18" fillId="2" borderId="0" xfId="0" applyNumberFormat="1" applyFont="1" applyFill="1"/>
    <xf numFmtId="165" fontId="19" fillId="0" borderId="0" xfId="0" applyNumberFormat="1" applyFont="1" applyFill="1"/>
    <xf numFmtId="0" fontId="12" fillId="2" borderId="0" xfId="0" applyFont="1" applyFill="1"/>
    <xf numFmtId="165" fontId="19" fillId="2" borderId="0" xfId="0" applyNumberFormat="1" applyFont="1" applyFill="1"/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12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165" fontId="8" fillId="0" borderId="4" xfId="0" applyNumberFormat="1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right" vertical="top" wrapText="1"/>
    </xf>
    <xf numFmtId="165" fontId="8" fillId="4" borderId="4" xfId="0" applyNumberFormat="1" applyFont="1" applyFill="1" applyBorder="1" applyAlignment="1">
      <alignment horizontal="right" vertical="top" wrapText="1"/>
    </xf>
    <xf numFmtId="165" fontId="8" fillId="4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165" fontId="7" fillId="2" borderId="0" xfId="0" applyNumberFormat="1" applyFont="1" applyFill="1"/>
    <xf numFmtId="0" fontId="19" fillId="2" borderId="0" xfId="0" applyFont="1" applyFill="1"/>
    <xf numFmtId="0" fontId="19" fillId="0" borderId="0" xfId="0" applyFont="1" applyFill="1"/>
    <xf numFmtId="165" fontId="8" fillId="5" borderId="1" xfId="0" applyNumberFormat="1" applyFont="1" applyFill="1" applyBorder="1" applyAlignment="1">
      <alignment horizontal="right" vertical="top" wrapText="1"/>
    </xf>
    <xf numFmtId="165" fontId="8" fillId="5" borderId="4" xfId="0" applyNumberFormat="1" applyFont="1" applyFill="1" applyBorder="1" applyAlignment="1">
      <alignment horizontal="right" vertical="top" wrapText="1"/>
    </xf>
    <xf numFmtId="165" fontId="8" fillId="5" borderId="1" xfId="0" applyNumberFormat="1" applyFont="1" applyFill="1" applyBorder="1" applyAlignment="1">
      <alignment horizontal="right" vertical="center" wrapText="1"/>
    </xf>
    <xf numFmtId="165" fontId="16" fillId="5" borderId="1" xfId="0" applyNumberFormat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4" fontId="14" fillId="2" borderId="0" xfId="0" applyNumberFormat="1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3">
    <cellStyle name="ex63" xfId="1"/>
    <cellStyle name="xl55" xfId="2"/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CC"/>
      <color rgb="FFCC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tabSelected="1" view="pageBreakPreview" zoomScale="60" zoomScaleNormal="70" workbookViewId="0">
      <selection activeCell="L15" sqref="L15"/>
    </sheetView>
  </sheetViews>
  <sheetFormatPr defaultRowHeight="18.75" x14ac:dyDescent="0.3"/>
  <cols>
    <col min="1" max="1" width="24.140625" style="51" customWidth="1"/>
    <col min="2" max="2" width="44.42578125" style="51" customWidth="1"/>
    <col min="3" max="3" width="41" style="51" customWidth="1"/>
    <col min="4" max="4" width="7.7109375" style="51" bestFit="1" customWidth="1"/>
    <col min="5" max="5" width="5.42578125" style="51" customWidth="1"/>
    <col min="6" max="6" width="6.28515625" style="51" bestFit="1" customWidth="1"/>
    <col min="7" max="7" width="5.5703125" style="51" bestFit="1" customWidth="1"/>
    <col min="8" max="10" width="20.85546875" style="28" customWidth="1"/>
    <col min="11" max="11" width="28.5703125" style="73" customWidth="1"/>
    <col min="12" max="12" width="24.140625" style="73" customWidth="1"/>
    <col min="13" max="13" width="27.140625" style="73" customWidth="1"/>
    <col min="14" max="179" width="8.85546875" style="51"/>
    <col min="180" max="180" width="30.28515625" style="51" customWidth="1"/>
    <col min="181" max="181" width="31.42578125" style="51" customWidth="1"/>
    <col min="182" max="182" width="16.42578125" style="51" customWidth="1"/>
    <col min="183" max="184" width="8.85546875" style="51"/>
    <col min="185" max="185" width="13.28515625" style="51" customWidth="1"/>
    <col min="186" max="186" width="8.85546875" style="51"/>
    <col min="187" max="187" width="12.7109375" style="51" customWidth="1"/>
    <col min="188" max="188" width="11.85546875" style="51" customWidth="1"/>
    <col min="189" max="189" width="13.7109375" style="51" customWidth="1"/>
    <col min="190" max="190" width="11" style="51" customWidth="1"/>
    <col min="191" max="191" width="12.42578125" style="51" customWidth="1"/>
    <col min="192" max="192" width="8.85546875" style="51"/>
    <col min="193" max="193" width="11.140625" style="51" customWidth="1"/>
    <col min="194" max="194" width="13.28515625" style="51" customWidth="1"/>
    <col min="195" max="195" width="14.140625" style="51" customWidth="1"/>
    <col min="196" max="435" width="8.85546875" style="51"/>
    <col min="436" max="436" width="30.28515625" style="51" customWidth="1"/>
    <col min="437" max="437" width="31.42578125" style="51" customWidth="1"/>
    <col min="438" max="438" width="16.42578125" style="51" customWidth="1"/>
    <col min="439" max="440" width="8.85546875" style="51"/>
    <col min="441" max="441" width="13.28515625" style="51" customWidth="1"/>
    <col min="442" max="442" width="8.85546875" style="51"/>
    <col min="443" max="443" width="12.7109375" style="51" customWidth="1"/>
    <col min="444" max="444" width="11.85546875" style="51" customWidth="1"/>
    <col min="445" max="445" width="13.7109375" style="51" customWidth="1"/>
    <col min="446" max="446" width="11" style="51" customWidth="1"/>
    <col min="447" max="447" width="12.42578125" style="51" customWidth="1"/>
    <col min="448" max="448" width="8.85546875" style="51"/>
    <col min="449" max="449" width="11.140625" style="51" customWidth="1"/>
    <col min="450" max="450" width="13.28515625" style="51" customWidth="1"/>
    <col min="451" max="451" width="14.140625" style="51" customWidth="1"/>
    <col min="452" max="691" width="8.85546875" style="51"/>
    <col min="692" max="692" width="30.28515625" style="51" customWidth="1"/>
    <col min="693" max="693" width="31.42578125" style="51" customWidth="1"/>
    <col min="694" max="694" width="16.42578125" style="51" customWidth="1"/>
    <col min="695" max="696" width="8.85546875" style="51"/>
    <col min="697" max="697" width="13.28515625" style="51" customWidth="1"/>
    <col min="698" max="698" width="8.85546875" style="51"/>
    <col min="699" max="699" width="12.7109375" style="51" customWidth="1"/>
    <col min="700" max="700" width="11.85546875" style="51" customWidth="1"/>
    <col min="701" max="701" width="13.7109375" style="51" customWidth="1"/>
    <col min="702" max="702" width="11" style="51" customWidth="1"/>
    <col min="703" max="703" width="12.42578125" style="51" customWidth="1"/>
    <col min="704" max="704" width="8.85546875" style="51"/>
    <col min="705" max="705" width="11.140625" style="51" customWidth="1"/>
    <col min="706" max="706" width="13.28515625" style="51" customWidth="1"/>
    <col min="707" max="707" width="14.140625" style="51" customWidth="1"/>
    <col min="708" max="947" width="8.85546875" style="51"/>
    <col min="948" max="948" width="30.28515625" style="51" customWidth="1"/>
    <col min="949" max="949" width="31.42578125" style="51" customWidth="1"/>
    <col min="950" max="950" width="16.42578125" style="51" customWidth="1"/>
    <col min="951" max="952" width="8.85546875" style="51"/>
    <col min="953" max="953" width="13.28515625" style="51" customWidth="1"/>
    <col min="954" max="954" width="8.85546875" style="51"/>
    <col min="955" max="955" width="12.7109375" style="51" customWidth="1"/>
    <col min="956" max="956" width="11.85546875" style="51" customWidth="1"/>
    <col min="957" max="957" width="13.7109375" style="51" customWidth="1"/>
    <col min="958" max="958" width="11" style="51" customWidth="1"/>
    <col min="959" max="959" width="12.42578125" style="51" customWidth="1"/>
    <col min="960" max="960" width="8.85546875" style="51"/>
    <col min="961" max="961" width="11.140625" style="51" customWidth="1"/>
    <col min="962" max="962" width="13.28515625" style="51" customWidth="1"/>
    <col min="963" max="963" width="14.140625" style="51" customWidth="1"/>
    <col min="964" max="1203" width="8.85546875" style="51"/>
    <col min="1204" max="1204" width="30.28515625" style="51" customWidth="1"/>
    <col min="1205" max="1205" width="31.42578125" style="51" customWidth="1"/>
    <col min="1206" max="1206" width="16.42578125" style="51" customWidth="1"/>
    <col min="1207" max="1208" width="8.85546875" style="51"/>
    <col min="1209" max="1209" width="13.28515625" style="51" customWidth="1"/>
    <col min="1210" max="1210" width="8.85546875" style="51"/>
    <col min="1211" max="1211" width="12.7109375" style="51" customWidth="1"/>
    <col min="1212" max="1212" width="11.85546875" style="51" customWidth="1"/>
    <col min="1213" max="1213" width="13.7109375" style="51" customWidth="1"/>
    <col min="1214" max="1214" width="11" style="51" customWidth="1"/>
    <col min="1215" max="1215" width="12.42578125" style="51" customWidth="1"/>
    <col min="1216" max="1216" width="8.85546875" style="51"/>
    <col min="1217" max="1217" width="11.140625" style="51" customWidth="1"/>
    <col min="1218" max="1218" width="13.28515625" style="51" customWidth="1"/>
    <col min="1219" max="1219" width="14.140625" style="51" customWidth="1"/>
    <col min="1220" max="1459" width="8.85546875" style="51"/>
    <col min="1460" max="1460" width="30.28515625" style="51" customWidth="1"/>
    <col min="1461" max="1461" width="31.42578125" style="51" customWidth="1"/>
    <col min="1462" max="1462" width="16.42578125" style="51" customWidth="1"/>
    <col min="1463" max="1464" width="8.85546875" style="51"/>
    <col min="1465" max="1465" width="13.28515625" style="51" customWidth="1"/>
    <col min="1466" max="1466" width="8.85546875" style="51"/>
    <col min="1467" max="1467" width="12.7109375" style="51" customWidth="1"/>
    <col min="1468" max="1468" width="11.85546875" style="51" customWidth="1"/>
    <col min="1469" max="1469" width="13.7109375" style="51" customWidth="1"/>
    <col min="1470" max="1470" width="11" style="51" customWidth="1"/>
    <col min="1471" max="1471" width="12.42578125" style="51" customWidth="1"/>
    <col min="1472" max="1472" width="8.85546875" style="51"/>
    <col min="1473" max="1473" width="11.140625" style="51" customWidth="1"/>
    <col min="1474" max="1474" width="13.28515625" style="51" customWidth="1"/>
    <col min="1475" max="1475" width="14.140625" style="51" customWidth="1"/>
    <col min="1476" max="1715" width="8.85546875" style="51"/>
    <col min="1716" max="1716" width="30.28515625" style="51" customWidth="1"/>
    <col min="1717" max="1717" width="31.42578125" style="51" customWidth="1"/>
    <col min="1718" max="1718" width="16.42578125" style="51" customWidth="1"/>
    <col min="1719" max="1720" width="8.85546875" style="51"/>
    <col min="1721" max="1721" width="13.28515625" style="51" customWidth="1"/>
    <col min="1722" max="1722" width="8.85546875" style="51"/>
    <col min="1723" max="1723" width="12.7109375" style="51" customWidth="1"/>
    <col min="1724" max="1724" width="11.85546875" style="51" customWidth="1"/>
    <col min="1725" max="1725" width="13.7109375" style="51" customWidth="1"/>
    <col min="1726" max="1726" width="11" style="51" customWidth="1"/>
    <col min="1727" max="1727" width="12.42578125" style="51" customWidth="1"/>
    <col min="1728" max="1728" width="8.85546875" style="51"/>
    <col min="1729" max="1729" width="11.140625" style="51" customWidth="1"/>
    <col min="1730" max="1730" width="13.28515625" style="51" customWidth="1"/>
    <col min="1731" max="1731" width="14.140625" style="51" customWidth="1"/>
    <col min="1732" max="1971" width="8.85546875" style="51"/>
    <col min="1972" max="1972" width="30.28515625" style="51" customWidth="1"/>
    <col min="1973" max="1973" width="31.42578125" style="51" customWidth="1"/>
    <col min="1974" max="1974" width="16.42578125" style="51" customWidth="1"/>
    <col min="1975" max="1976" width="8.85546875" style="51"/>
    <col min="1977" max="1977" width="13.28515625" style="51" customWidth="1"/>
    <col min="1978" max="1978" width="8.85546875" style="51"/>
    <col min="1979" max="1979" width="12.7109375" style="51" customWidth="1"/>
    <col min="1980" max="1980" width="11.85546875" style="51" customWidth="1"/>
    <col min="1981" max="1981" width="13.7109375" style="51" customWidth="1"/>
    <col min="1982" max="1982" width="11" style="51" customWidth="1"/>
    <col min="1983" max="1983" width="12.42578125" style="51" customWidth="1"/>
    <col min="1984" max="1984" width="8.85546875" style="51"/>
    <col min="1985" max="1985" width="11.140625" style="51" customWidth="1"/>
    <col min="1986" max="1986" width="13.28515625" style="51" customWidth="1"/>
    <col min="1987" max="1987" width="14.140625" style="51" customWidth="1"/>
    <col min="1988" max="2227" width="8.85546875" style="51"/>
    <col min="2228" max="2228" width="30.28515625" style="51" customWidth="1"/>
    <col min="2229" max="2229" width="31.42578125" style="51" customWidth="1"/>
    <col min="2230" max="2230" width="16.42578125" style="51" customWidth="1"/>
    <col min="2231" max="2232" width="8.85546875" style="51"/>
    <col min="2233" max="2233" width="13.28515625" style="51" customWidth="1"/>
    <col min="2234" max="2234" width="8.85546875" style="51"/>
    <col min="2235" max="2235" width="12.7109375" style="51" customWidth="1"/>
    <col min="2236" max="2236" width="11.85546875" style="51" customWidth="1"/>
    <col min="2237" max="2237" width="13.7109375" style="51" customWidth="1"/>
    <col min="2238" max="2238" width="11" style="51" customWidth="1"/>
    <col min="2239" max="2239" width="12.42578125" style="51" customWidth="1"/>
    <col min="2240" max="2240" width="8.85546875" style="51"/>
    <col min="2241" max="2241" width="11.140625" style="51" customWidth="1"/>
    <col min="2242" max="2242" width="13.28515625" style="51" customWidth="1"/>
    <col min="2243" max="2243" width="14.140625" style="51" customWidth="1"/>
    <col min="2244" max="2483" width="8.85546875" style="51"/>
    <col min="2484" max="2484" width="30.28515625" style="51" customWidth="1"/>
    <col min="2485" max="2485" width="31.42578125" style="51" customWidth="1"/>
    <col min="2486" max="2486" width="16.42578125" style="51" customWidth="1"/>
    <col min="2487" max="2488" width="8.85546875" style="51"/>
    <col min="2489" max="2489" width="13.28515625" style="51" customWidth="1"/>
    <col min="2490" max="2490" width="8.85546875" style="51"/>
    <col min="2491" max="2491" width="12.7109375" style="51" customWidth="1"/>
    <col min="2492" max="2492" width="11.85546875" style="51" customWidth="1"/>
    <col min="2493" max="2493" width="13.7109375" style="51" customWidth="1"/>
    <col min="2494" max="2494" width="11" style="51" customWidth="1"/>
    <col min="2495" max="2495" width="12.42578125" style="51" customWidth="1"/>
    <col min="2496" max="2496" width="8.85546875" style="51"/>
    <col min="2497" max="2497" width="11.140625" style="51" customWidth="1"/>
    <col min="2498" max="2498" width="13.28515625" style="51" customWidth="1"/>
    <col min="2499" max="2499" width="14.140625" style="51" customWidth="1"/>
    <col min="2500" max="2739" width="8.85546875" style="51"/>
    <col min="2740" max="2740" width="30.28515625" style="51" customWidth="1"/>
    <col min="2741" max="2741" width="31.42578125" style="51" customWidth="1"/>
    <col min="2742" max="2742" width="16.42578125" style="51" customWidth="1"/>
    <col min="2743" max="2744" width="8.85546875" style="51"/>
    <col min="2745" max="2745" width="13.28515625" style="51" customWidth="1"/>
    <col min="2746" max="2746" width="8.85546875" style="51"/>
    <col min="2747" max="2747" width="12.7109375" style="51" customWidth="1"/>
    <col min="2748" max="2748" width="11.85546875" style="51" customWidth="1"/>
    <col min="2749" max="2749" width="13.7109375" style="51" customWidth="1"/>
    <col min="2750" max="2750" width="11" style="51" customWidth="1"/>
    <col min="2751" max="2751" width="12.42578125" style="51" customWidth="1"/>
    <col min="2752" max="2752" width="8.85546875" style="51"/>
    <col min="2753" max="2753" width="11.140625" style="51" customWidth="1"/>
    <col min="2754" max="2754" width="13.28515625" style="51" customWidth="1"/>
    <col min="2755" max="2755" width="14.140625" style="51" customWidth="1"/>
    <col min="2756" max="2995" width="8.85546875" style="51"/>
    <col min="2996" max="2996" width="30.28515625" style="51" customWidth="1"/>
    <col min="2997" max="2997" width="31.42578125" style="51" customWidth="1"/>
    <col min="2998" max="2998" width="16.42578125" style="51" customWidth="1"/>
    <col min="2999" max="3000" width="8.85546875" style="51"/>
    <col min="3001" max="3001" width="13.28515625" style="51" customWidth="1"/>
    <col min="3002" max="3002" width="8.85546875" style="51"/>
    <col min="3003" max="3003" width="12.7109375" style="51" customWidth="1"/>
    <col min="3004" max="3004" width="11.85546875" style="51" customWidth="1"/>
    <col min="3005" max="3005" width="13.7109375" style="51" customWidth="1"/>
    <col min="3006" max="3006" width="11" style="51" customWidth="1"/>
    <col min="3007" max="3007" width="12.42578125" style="51" customWidth="1"/>
    <col min="3008" max="3008" width="8.85546875" style="51"/>
    <col min="3009" max="3009" width="11.140625" style="51" customWidth="1"/>
    <col min="3010" max="3010" width="13.28515625" style="51" customWidth="1"/>
    <col min="3011" max="3011" width="14.140625" style="51" customWidth="1"/>
    <col min="3012" max="3251" width="8.85546875" style="51"/>
    <col min="3252" max="3252" width="30.28515625" style="51" customWidth="1"/>
    <col min="3253" max="3253" width="31.42578125" style="51" customWidth="1"/>
    <col min="3254" max="3254" width="16.42578125" style="51" customWidth="1"/>
    <col min="3255" max="3256" width="8.85546875" style="51"/>
    <col min="3257" max="3257" width="13.28515625" style="51" customWidth="1"/>
    <col min="3258" max="3258" width="8.85546875" style="51"/>
    <col min="3259" max="3259" width="12.7109375" style="51" customWidth="1"/>
    <col min="3260" max="3260" width="11.85546875" style="51" customWidth="1"/>
    <col min="3261" max="3261" width="13.7109375" style="51" customWidth="1"/>
    <col min="3262" max="3262" width="11" style="51" customWidth="1"/>
    <col min="3263" max="3263" width="12.42578125" style="51" customWidth="1"/>
    <col min="3264" max="3264" width="8.85546875" style="51"/>
    <col min="3265" max="3265" width="11.140625" style="51" customWidth="1"/>
    <col min="3266" max="3266" width="13.28515625" style="51" customWidth="1"/>
    <col min="3267" max="3267" width="14.140625" style="51" customWidth="1"/>
    <col min="3268" max="3507" width="8.85546875" style="51"/>
    <col min="3508" max="3508" width="30.28515625" style="51" customWidth="1"/>
    <col min="3509" max="3509" width="31.42578125" style="51" customWidth="1"/>
    <col min="3510" max="3510" width="16.42578125" style="51" customWidth="1"/>
    <col min="3511" max="3512" width="8.85546875" style="51"/>
    <col min="3513" max="3513" width="13.28515625" style="51" customWidth="1"/>
    <col min="3514" max="3514" width="8.85546875" style="51"/>
    <col min="3515" max="3515" width="12.7109375" style="51" customWidth="1"/>
    <col min="3516" max="3516" width="11.85546875" style="51" customWidth="1"/>
    <col min="3517" max="3517" width="13.7109375" style="51" customWidth="1"/>
    <col min="3518" max="3518" width="11" style="51" customWidth="1"/>
    <col min="3519" max="3519" width="12.42578125" style="51" customWidth="1"/>
    <col min="3520" max="3520" width="8.85546875" style="51"/>
    <col min="3521" max="3521" width="11.140625" style="51" customWidth="1"/>
    <col min="3522" max="3522" width="13.28515625" style="51" customWidth="1"/>
    <col min="3523" max="3523" width="14.140625" style="51" customWidth="1"/>
    <col min="3524" max="3763" width="8.85546875" style="51"/>
    <col min="3764" max="3764" width="30.28515625" style="51" customWidth="1"/>
    <col min="3765" max="3765" width="31.42578125" style="51" customWidth="1"/>
    <col min="3766" max="3766" width="16.42578125" style="51" customWidth="1"/>
    <col min="3767" max="3768" width="8.85546875" style="51"/>
    <col min="3769" max="3769" width="13.28515625" style="51" customWidth="1"/>
    <col min="3770" max="3770" width="8.85546875" style="51"/>
    <col min="3771" max="3771" width="12.7109375" style="51" customWidth="1"/>
    <col min="3772" max="3772" width="11.85546875" style="51" customWidth="1"/>
    <col min="3773" max="3773" width="13.7109375" style="51" customWidth="1"/>
    <col min="3774" max="3774" width="11" style="51" customWidth="1"/>
    <col min="3775" max="3775" width="12.42578125" style="51" customWidth="1"/>
    <col min="3776" max="3776" width="8.85546875" style="51"/>
    <col min="3777" max="3777" width="11.140625" style="51" customWidth="1"/>
    <col min="3778" max="3778" width="13.28515625" style="51" customWidth="1"/>
    <col min="3779" max="3779" width="14.140625" style="51" customWidth="1"/>
    <col min="3780" max="4019" width="8.85546875" style="51"/>
    <col min="4020" max="4020" width="30.28515625" style="51" customWidth="1"/>
    <col min="4021" max="4021" width="31.42578125" style="51" customWidth="1"/>
    <col min="4022" max="4022" width="16.42578125" style="51" customWidth="1"/>
    <col min="4023" max="4024" width="8.85546875" style="51"/>
    <col min="4025" max="4025" width="13.28515625" style="51" customWidth="1"/>
    <col min="4026" max="4026" width="8.85546875" style="51"/>
    <col min="4027" max="4027" width="12.7109375" style="51" customWidth="1"/>
    <col min="4028" max="4028" width="11.85546875" style="51" customWidth="1"/>
    <col min="4029" max="4029" width="13.7109375" style="51" customWidth="1"/>
    <col min="4030" max="4030" width="11" style="51" customWidth="1"/>
    <col min="4031" max="4031" width="12.42578125" style="51" customWidth="1"/>
    <col min="4032" max="4032" width="8.85546875" style="51"/>
    <col min="4033" max="4033" width="11.140625" style="51" customWidth="1"/>
    <col min="4034" max="4034" width="13.28515625" style="51" customWidth="1"/>
    <col min="4035" max="4035" width="14.140625" style="51" customWidth="1"/>
    <col min="4036" max="4275" width="8.85546875" style="51"/>
    <col min="4276" max="4276" width="30.28515625" style="51" customWidth="1"/>
    <col min="4277" max="4277" width="31.42578125" style="51" customWidth="1"/>
    <col min="4278" max="4278" width="16.42578125" style="51" customWidth="1"/>
    <col min="4279" max="4280" width="8.85546875" style="51"/>
    <col min="4281" max="4281" width="13.28515625" style="51" customWidth="1"/>
    <col min="4282" max="4282" width="8.85546875" style="51"/>
    <col min="4283" max="4283" width="12.7109375" style="51" customWidth="1"/>
    <col min="4284" max="4284" width="11.85546875" style="51" customWidth="1"/>
    <col min="4285" max="4285" width="13.7109375" style="51" customWidth="1"/>
    <col min="4286" max="4286" width="11" style="51" customWidth="1"/>
    <col min="4287" max="4287" width="12.42578125" style="51" customWidth="1"/>
    <col min="4288" max="4288" width="8.85546875" style="51"/>
    <col min="4289" max="4289" width="11.140625" style="51" customWidth="1"/>
    <col min="4290" max="4290" width="13.28515625" style="51" customWidth="1"/>
    <col min="4291" max="4291" width="14.140625" style="51" customWidth="1"/>
    <col min="4292" max="4531" width="8.85546875" style="51"/>
    <col min="4532" max="4532" width="30.28515625" style="51" customWidth="1"/>
    <col min="4533" max="4533" width="31.42578125" style="51" customWidth="1"/>
    <col min="4534" max="4534" width="16.42578125" style="51" customWidth="1"/>
    <col min="4535" max="4536" width="8.85546875" style="51"/>
    <col min="4537" max="4537" width="13.28515625" style="51" customWidth="1"/>
    <col min="4538" max="4538" width="8.85546875" style="51"/>
    <col min="4539" max="4539" width="12.7109375" style="51" customWidth="1"/>
    <col min="4540" max="4540" width="11.85546875" style="51" customWidth="1"/>
    <col min="4541" max="4541" width="13.7109375" style="51" customWidth="1"/>
    <col min="4542" max="4542" width="11" style="51" customWidth="1"/>
    <col min="4543" max="4543" width="12.42578125" style="51" customWidth="1"/>
    <col min="4544" max="4544" width="8.85546875" style="51"/>
    <col min="4545" max="4545" width="11.140625" style="51" customWidth="1"/>
    <col min="4546" max="4546" width="13.28515625" style="51" customWidth="1"/>
    <col min="4547" max="4547" width="14.140625" style="51" customWidth="1"/>
    <col min="4548" max="4787" width="8.85546875" style="51"/>
    <col min="4788" max="4788" width="30.28515625" style="51" customWidth="1"/>
    <col min="4789" max="4789" width="31.42578125" style="51" customWidth="1"/>
    <col min="4790" max="4790" width="16.42578125" style="51" customWidth="1"/>
    <col min="4791" max="4792" width="8.85546875" style="51"/>
    <col min="4793" max="4793" width="13.28515625" style="51" customWidth="1"/>
    <col min="4794" max="4794" width="8.85546875" style="51"/>
    <col min="4795" max="4795" width="12.7109375" style="51" customWidth="1"/>
    <col min="4796" max="4796" width="11.85546875" style="51" customWidth="1"/>
    <col min="4797" max="4797" width="13.7109375" style="51" customWidth="1"/>
    <col min="4798" max="4798" width="11" style="51" customWidth="1"/>
    <col min="4799" max="4799" width="12.42578125" style="51" customWidth="1"/>
    <col min="4800" max="4800" width="8.85546875" style="51"/>
    <col min="4801" max="4801" width="11.140625" style="51" customWidth="1"/>
    <col min="4802" max="4802" width="13.28515625" style="51" customWidth="1"/>
    <col min="4803" max="4803" width="14.140625" style="51" customWidth="1"/>
    <col min="4804" max="5043" width="8.85546875" style="51"/>
    <col min="5044" max="5044" width="30.28515625" style="51" customWidth="1"/>
    <col min="5045" max="5045" width="31.42578125" style="51" customWidth="1"/>
    <col min="5046" max="5046" width="16.42578125" style="51" customWidth="1"/>
    <col min="5047" max="5048" width="8.85546875" style="51"/>
    <col min="5049" max="5049" width="13.28515625" style="51" customWidth="1"/>
    <col min="5050" max="5050" width="8.85546875" style="51"/>
    <col min="5051" max="5051" width="12.7109375" style="51" customWidth="1"/>
    <col min="5052" max="5052" width="11.85546875" style="51" customWidth="1"/>
    <col min="5053" max="5053" width="13.7109375" style="51" customWidth="1"/>
    <col min="5054" max="5054" width="11" style="51" customWidth="1"/>
    <col min="5055" max="5055" width="12.42578125" style="51" customWidth="1"/>
    <col min="5056" max="5056" width="8.85546875" style="51"/>
    <col min="5057" max="5057" width="11.140625" style="51" customWidth="1"/>
    <col min="5058" max="5058" width="13.28515625" style="51" customWidth="1"/>
    <col min="5059" max="5059" width="14.140625" style="51" customWidth="1"/>
    <col min="5060" max="5299" width="8.85546875" style="51"/>
    <col min="5300" max="5300" width="30.28515625" style="51" customWidth="1"/>
    <col min="5301" max="5301" width="31.42578125" style="51" customWidth="1"/>
    <col min="5302" max="5302" width="16.42578125" style="51" customWidth="1"/>
    <col min="5303" max="5304" width="8.85546875" style="51"/>
    <col min="5305" max="5305" width="13.28515625" style="51" customWidth="1"/>
    <col min="5306" max="5306" width="8.85546875" style="51"/>
    <col min="5307" max="5307" width="12.7109375" style="51" customWidth="1"/>
    <col min="5308" max="5308" width="11.85546875" style="51" customWidth="1"/>
    <col min="5309" max="5309" width="13.7109375" style="51" customWidth="1"/>
    <col min="5310" max="5310" width="11" style="51" customWidth="1"/>
    <col min="5311" max="5311" width="12.42578125" style="51" customWidth="1"/>
    <col min="5312" max="5312" width="8.85546875" style="51"/>
    <col min="5313" max="5313" width="11.140625" style="51" customWidth="1"/>
    <col min="5314" max="5314" width="13.28515625" style="51" customWidth="1"/>
    <col min="5315" max="5315" width="14.140625" style="51" customWidth="1"/>
    <col min="5316" max="5555" width="8.85546875" style="51"/>
    <col min="5556" max="5556" width="30.28515625" style="51" customWidth="1"/>
    <col min="5557" max="5557" width="31.42578125" style="51" customWidth="1"/>
    <col min="5558" max="5558" width="16.42578125" style="51" customWidth="1"/>
    <col min="5559" max="5560" width="8.85546875" style="51"/>
    <col min="5561" max="5561" width="13.28515625" style="51" customWidth="1"/>
    <col min="5562" max="5562" width="8.85546875" style="51"/>
    <col min="5563" max="5563" width="12.7109375" style="51" customWidth="1"/>
    <col min="5564" max="5564" width="11.85546875" style="51" customWidth="1"/>
    <col min="5565" max="5565" width="13.7109375" style="51" customWidth="1"/>
    <col min="5566" max="5566" width="11" style="51" customWidth="1"/>
    <col min="5567" max="5567" width="12.42578125" style="51" customWidth="1"/>
    <col min="5568" max="5568" width="8.85546875" style="51"/>
    <col min="5569" max="5569" width="11.140625" style="51" customWidth="1"/>
    <col min="5570" max="5570" width="13.28515625" style="51" customWidth="1"/>
    <col min="5571" max="5571" width="14.140625" style="51" customWidth="1"/>
    <col min="5572" max="5811" width="8.85546875" style="51"/>
    <col min="5812" max="5812" width="30.28515625" style="51" customWidth="1"/>
    <col min="5813" max="5813" width="31.42578125" style="51" customWidth="1"/>
    <col min="5814" max="5814" width="16.42578125" style="51" customWidth="1"/>
    <col min="5815" max="5816" width="8.85546875" style="51"/>
    <col min="5817" max="5817" width="13.28515625" style="51" customWidth="1"/>
    <col min="5818" max="5818" width="8.85546875" style="51"/>
    <col min="5819" max="5819" width="12.7109375" style="51" customWidth="1"/>
    <col min="5820" max="5820" width="11.85546875" style="51" customWidth="1"/>
    <col min="5821" max="5821" width="13.7109375" style="51" customWidth="1"/>
    <col min="5822" max="5822" width="11" style="51" customWidth="1"/>
    <col min="5823" max="5823" width="12.42578125" style="51" customWidth="1"/>
    <col min="5824" max="5824" width="8.85546875" style="51"/>
    <col min="5825" max="5825" width="11.140625" style="51" customWidth="1"/>
    <col min="5826" max="5826" width="13.28515625" style="51" customWidth="1"/>
    <col min="5827" max="5827" width="14.140625" style="51" customWidth="1"/>
    <col min="5828" max="6067" width="8.85546875" style="51"/>
    <col min="6068" max="6068" width="30.28515625" style="51" customWidth="1"/>
    <col min="6069" max="6069" width="31.42578125" style="51" customWidth="1"/>
    <col min="6070" max="6070" width="16.42578125" style="51" customWidth="1"/>
    <col min="6071" max="6072" width="8.85546875" style="51"/>
    <col min="6073" max="6073" width="13.28515625" style="51" customWidth="1"/>
    <col min="6074" max="6074" width="8.85546875" style="51"/>
    <col min="6075" max="6075" width="12.7109375" style="51" customWidth="1"/>
    <col min="6076" max="6076" width="11.85546875" style="51" customWidth="1"/>
    <col min="6077" max="6077" width="13.7109375" style="51" customWidth="1"/>
    <col min="6078" max="6078" width="11" style="51" customWidth="1"/>
    <col min="6079" max="6079" width="12.42578125" style="51" customWidth="1"/>
    <col min="6080" max="6080" width="8.85546875" style="51"/>
    <col min="6081" max="6081" width="11.140625" style="51" customWidth="1"/>
    <col min="6082" max="6082" width="13.28515625" style="51" customWidth="1"/>
    <col min="6083" max="6083" width="14.140625" style="51" customWidth="1"/>
    <col min="6084" max="6323" width="8.85546875" style="51"/>
    <col min="6324" max="6324" width="30.28515625" style="51" customWidth="1"/>
    <col min="6325" max="6325" width="31.42578125" style="51" customWidth="1"/>
    <col min="6326" max="6326" width="16.42578125" style="51" customWidth="1"/>
    <col min="6327" max="6328" width="8.85546875" style="51"/>
    <col min="6329" max="6329" width="13.28515625" style="51" customWidth="1"/>
    <col min="6330" max="6330" width="8.85546875" style="51"/>
    <col min="6331" max="6331" width="12.7109375" style="51" customWidth="1"/>
    <col min="6332" max="6332" width="11.85546875" style="51" customWidth="1"/>
    <col min="6333" max="6333" width="13.7109375" style="51" customWidth="1"/>
    <col min="6334" max="6334" width="11" style="51" customWidth="1"/>
    <col min="6335" max="6335" width="12.42578125" style="51" customWidth="1"/>
    <col min="6336" max="6336" width="8.85546875" style="51"/>
    <col min="6337" max="6337" width="11.140625" style="51" customWidth="1"/>
    <col min="6338" max="6338" width="13.28515625" style="51" customWidth="1"/>
    <col min="6339" max="6339" width="14.140625" style="51" customWidth="1"/>
    <col min="6340" max="6579" width="8.85546875" style="51"/>
    <col min="6580" max="6580" width="30.28515625" style="51" customWidth="1"/>
    <col min="6581" max="6581" width="31.42578125" style="51" customWidth="1"/>
    <col min="6582" max="6582" width="16.42578125" style="51" customWidth="1"/>
    <col min="6583" max="6584" width="8.85546875" style="51"/>
    <col min="6585" max="6585" width="13.28515625" style="51" customWidth="1"/>
    <col min="6586" max="6586" width="8.85546875" style="51"/>
    <col min="6587" max="6587" width="12.7109375" style="51" customWidth="1"/>
    <col min="6588" max="6588" width="11.85546875" style="51" customWidth="1"/>
    <col min="6589" max="6589" width="13.7109375" style="51" customWidth="1"/>
    <col min="6590" max="6590" width="11" style="51" customWidth="1"/>
    <col min="6591" max="6591" width="12.42578125" style="51" customWidth="1"/>
    <col min="6592" max="6592" width="8.85546875" style="51"/>
    <col min="6593" max="6593" width="11.140625" style="51" customWidth="1"/>
    <col min="6594" max="6594" width="13.28515625" style="51" customWidth="1"/>
    <col min="6595" max="6595" width="14.140625" style="51" customWidth="1"/>
    <col min="6596" max="6835" width="8.85546875" style="51"/>
    <col min="6836" max="6836" width="30.28515625" style="51" customWidth="1"/>
    <col min="6837" max="6837" width="31.42578125" style="51" customWidth="1"/>
    <col min="6838" max="6838" width="16.42578125" style="51" customWidth="1"/>
    <col min="6839" max="6840" width="8.85546875" style="51"/>
    <col min="6841" max="6841" width="13.28515625" style="51" customWidth="1"/>
    <col min="6842" max="6842" width="8.85546875" style="51"/>
    <col min="6843" max="6843" width="12.7109375" style="51" customWidth="1"/>
    <col min="6844" max="6844" width="11.85546875" style="51" customWidth="1"/>
    <col min="6845" max="6845" width="13.7109375" style="51" customWidth="1"/>
    <col min="6846" max="6846" width="11" style="51" customWidth="1"/>
    <col min="6847" max="6847" width="12.42578125" style="51" customWidth="1"/>
    <col min="6848" max="6848" width="8.85546875" style="51"/>
    <col min="6849" max="6849" width="11.140625" style="51" customWidth="1"/>
    <col min="6850" max="6850" width="13.28515625" style="51" customWidth="1"/>
    <col min="6851" max="6851" width="14.140625" style="51" customWidth="1"/>
    <col min="6852" max="7091" width="8.85546875" style="51"/>
    <col min="7092" max="7092" width="30.28515625" style="51" customWidth="1"/>
    <col min="7093" max="7093" width="31.42578125" style="51" customWidth="1"/>
    <col min="7094" max="7094" width="16.42578125" style="51" customWidth="1"/>
    <col min="7095" max="7096" width="8.85546875" style="51"/>
    <col min="7097" max="7097" width="13.28515625" style="51" customWidth="1"/>
    <col min="7098" max="7098" width="8.85546875" style="51"/>
    <col min="7099" max="7099" width="12.7109375" style="51" customWidth="1"/>
    <col min="7100" max="7100" width="11.85546875" style="51" customWidth="1"/>
    <col min="7101" max="7101" width="13.7109375" style="51" customWidth="1"/>
    <col min="7102" max="7102" width="11" style="51" customWidth="1"/>
    <col min="7103" max="7103" width="12.42578125" style="51" customWidth="1"/>
    <col min="7104" max="7104" width="8.85546875" style="51"/>
    <col min="7105" max="7105" width="11.140625" style="51" customWidth="1"/>
    <col min="7106" max="7106" width="13.28515625" style="51" customWidth="1"/>
    <col min="7107" max="7107" width="14.140625" style="51" customWidth="1"/>
    <col min="7108" max="7347" width="8.85546875" style="51"/>
    <col min="7348" max="7348" width="30.28515625" style="51" customWidth="1"/>
    <col min="7349" max="7349" width="31.42578125" style="51" customWidth="1"/>
    <col min="7350" max="7350" width="16.42578125" style="51" customWidth="1"/>
    <col min="7351" max="7352" width="8.85546875" style="51"/>
    <col min="7353" max="7353" width="13.28515625" style="51" customWidth="1"/>
    <col min="7354" max="7354" width="8.85546875" style="51"/>
    <col min="7355" max="7355" width="12.7109375" style="51" customWidth="1"/>
    <col min="7356" max="7356" width="11.85546875" style="51" customWidth="1"/>
    <col min="7357" max="7357" width="13.7109375" style="51" customWidth="1"/>
    <col min="7358" max="7358" width="11" style="51" customWidth="1"/>
    <col min="7359" max="7359" width="12.42578125" style="51" customWidth="1"/>
    <col min="7360" max="7360" width="8.85546875" style="51"/>
    <col min="7361" max="7361" width="11.140625" style="51" customWidth="1"/>
    <col min="7362" max="7362" width="13.28515625" style="51" customWidth="1"/>
    <col min="7363" max="7363" width="14.140625" style="51" customWidth="1"/>
    <col min="7364" max="7603" width="8.85546875" style="51"/>
    <col min="7604" max="7604" width="30.28515625" style="51" customWidth="1"/>
    <col min="7605" max="7605" width="31.42578125" style="51" customWidth="1"/>
    <col min="7606" max="7606" width="16.42578125" style="51" customWidth="1"/>
    <col min="7607" max="7608" width="8.85546875" style="51"/>
    <col min="7609" max="7609" width="13.28515625" style="51" customWidth="1"/>
    <col min="7610" max="7610" width="8.85546875" style="51"/>
    <col min="7611" max="7611" width="12.7109375" style="51" customWidth="1"/>
    <col min="7612" max="7612" width="11.85546875" style="51" customWidth="1"/>
    <col min="7613" max="7613" width="13.7109375" style="51" customWidth="1"/>
    <col min="7614" max="7614" width="11" style="51" customWidth="1"/>
    <col min="7615" max="7615" width="12.42578125" style="51" customWidth="1"/>
    <col min="7616" max="7616" width="8.85546875" style="51"/>
    <col min="7617" max="7617" width="11.140625" style="51" customWidth="1"/>
    <col min="7618" max="7618" width="13.28515625" style="51" customWidth="1"/>
    <col min="7619" max="7619" width="14.140625" style="51" customWidth="1"/>
    <col min="7620" max="7859" width="8.85546875" style="51"/>
    <col min="7860" max="7860" width="30.28515625" style="51" customWidth="1"/>
    <col min="7861" max="7861" width="31.42578125" style="51" customWidth="1"/>
    <col min="7862" max="7862" width="16.42578125" style="51" customWidth="1"/>
    <col min="7863" max="7864" width="8.85546875" style="51"/>
    <col min="7865" max="7865" width="13.28515625" style="51" customWidth="1"/>
    <col min="7866" max="7866" width="8.85546875" style="51"/>
    <col min="7867" max="7867" width="12.7109375" style="51" customWidth="1"/>
    <col min="7868" max="7868" width="11.85546875" style="51" customWidth="1"/>
    <col min="7869" max="7869" width="13.7109375" style="51" customWidth="1"/>
    <col min="7870" max="7870" width="11" style="51" customWidth="1"/>
    <col min="7871" max="7871" width="12.42578125" style="51" customWidth="1"/>
    <col min="7872" max="7872" width="8.85546875" style="51"/>
    <col min="7873" max="7873" width="11.140625" style="51" customWidth="1"/>
    <col min="7874" max="7874" width="13.28515625" style="51" customWidth="1"/>
    <col min="7875" max="7875" width="14.140625" style="51" customWidth="1"/>
    <col min="7876" max="8115" width="8.85546875" style="51"/>
    <col min="8116" max="8116" width="30.28515625" style="51" customWidth="1"/>
    <col min="8117" max="8117" width="31.42578125" style="51" customWidth="1"/>
    <col min="8118" max="8118" width="16.42578125" style="51" customWidth="1"/>
    <col min="8119" max="8120" width="8.85546875" style="51"/>
    <col min="8121" max="8121" width="13.28515625" style="51" customWidth="1"/>
    <col min="8122" max="8122" width="8.85546875" style="51"/>
    <col min="8123" max="8123" width="12.7109375" style="51" customWidth="1"/>
    <col min="8124" max="8124" width="11.85546875" style="51" customWidth="1"/>
    <col min="8125" max="8125" width="13.7109375" style="51" customWidth="1"/>
    <col min="8126" max="8126" width="11" style="51" customWidth="1"/>
    <col min="8127" max="8127" width="12.42578125" style="51" customWidth="1"/>
    <col min="8128" max="8128" width="8.85546875" style="51"/>
    <col min="8129" max="8129" width="11.140625" style="51" customWidth="1"/>
    <col min="8130" max="8130" width="13.28515625" style="51" customWidth="1"/>
    <col min="8131" max="8131" width="14.140625" style="51" customWidth="1"/>
    <col min="8132" max="8371" width="8.85546875" style="51"/>
    <col min="8372" max="8372" width="30.28515625" style="51" customWidth="1"/>
    <col min="8373" max="8373" width="31.42578125" style="51" customWidth="1"/>
    <col min="8374" max="8374" width="16.42578125" style="51" customWidth="1"/>
    <col min="8375" max="8376" width="8.85546875" style="51"/>
    <col min="8377" max="8377" width="13.28515625" style="51" customWidth="1"/>
    <col min="8378" max="8378" width="8.85546875" style="51"/>
    <col min="8379" max="8379" width="12.7109375" style="51" customWidth="1"/>
    <col min="8380" max="8380" width="11.85546875" style="51" customWidth="1"/>
    <col min="8381" max="8381" width="13.7109375" style="51" customWidth="1"/>
    <col min="8382" max="8382" width="11" style="51" customWidth="1"/>
    <col min="8383" max="8383" width="12.42578125" style="51" customWidth="1"/>
    <col min="8384" max="8384" width="8.85546875" style="51"/>
    <col min="8385" max="8385" width="11.140625" style="51" customWidth="1"/>
    <col min="8386" max="8386" width="13.28515625" style="51" customWidth="1"/>
    <col min="8387" max="8387" width="14.140625" style="51" customWidth="1"/>
    <col min="8388" max="8627" width="8.85546875" style="51"/>
    <col min="8628" max="8628" width="30.28515625" style="51" customWidth="1"/>
    <col min="8629" max="8629" width="31.42578125" style="51" customWidth="1"/>
    <col min="8630" max="8630" width="16.42578125" style="51" customWidth="1"/>
    <col min="8631" max="8632" width="8.85546875" style="51"/>
    <col min="8633" max="8633" width="13.28515625" style="51" customWidth="1"/>
    <col min="8634" max="8634" width="8.85546875" style="51"/>
    <col min="8635" max="8635" width="12.7109375" style="51" customWidth="1"/>
    <col min="8636" max="8636" width="11.85546875" style="51" customWidth="1"/>
    <col min="8637" max="8637" width="13.7109375" style="51" customWidth="1"/>
    <col min="8638" max="8638" width="11" style="51" customWidth="1"/>
    <col min="8639" max="8639" width="12.42578125" style="51" customWidth="1"/>
    <col min="8640" max="8640" width="8.85546875" style="51"/>
    <col min="8641" max="8641" width="11.140625" style="51" customWidth="1"/>
    <col min="8642" max="8642" width="13.28515625" style="51" customWidth="1"/>
    <col min="8643" max="8643" width="14.140625" style="51" customWidth="1"/>
    <col min="8644" max="8883" width="8.85546875" style="51"/>
    <col min="8884" max="8884" width="30.28515625" style="51" customWidth="1"/>
    <col min="8885" max="8885" width="31.42578125" style="51" customWidth="1"/>
    <col min="8886" max="8886" width="16.42578125" style="51" customWidth="1"/>
    <col min="8887" max="8888" width="8.85546875" style="51"/>
    <col min="8889" max="8889" width="13.28515625" style="51" customWidth="1"/>
    <col min="8890" max="8890" width="8.85546875" style="51"/>
    <col min="8891" max="8891" width="12.7109375" style="51" customWidth="1"/>
    <col min="8892" max="8892" width="11.85546875" style="51" customWidth="1"/>
    <col min="8893" max="8893" width="13.7109375" style="51" customWidth="1"/>
    <col min="8894" max="8894" width="11" style="51" customWidth="1"/>
    <col min="8895" max="8895" width="12.42578125" style="51" customWidth="1"/>
    <col min="8896" max="8896" width="8.85546875" style="51"/>
    <col min="8897" max="8897" width="11.140625" style="51" customWidth="1"/>
    <col min="8898" max="8898" width="13.28515625" style="51" customWidth="1"/>
    <col min="8899" max="8899" width="14.140625" style="51" customWidth="1"/>
    <col min="8900" max="9139" width="8.85546875" style="51"/>
    <col min="9140" max="9140" width="30.28515625" style="51" customWidth="1"/>
    <col min="9141" max="9141" width="31.42578125" style="51" customWidth="1"/>
    <col min="9142" max="9142" width="16.42578125" style="51" customWidth="1"/>
    <col min="9143" max="9144" width="8.85546875" style="51"/>
    <col min="9145" max="9145" width="13.28515625" style="51" customWidth="1"/>
    <col min="9146" max="9146" width="8.85546875" style="51"/>
    <col min="9147" max="9147" width="12.7109375" style="51" customWidth="1"/>
    <col min="9148" max="9148" width="11.85546875" style="51" customWidth="1"/>
    <col min="9149" max="9149" width="13.7109375" style="51" customWidth="1"/>
    <col min="9150" max="9150" width="11" style="51" customWidth="1"/>
    <col min="9151" max="9151" width="12.42578125" style="51" customWidth="1"/>
    <col min="9152" max="9152" width="8.85546875" style="51"/>
    <col min="9153" max="9153" width="11.140625" style="51" customWidth="1"/>
    <col min="9154" max="9154" width="13.28515625" style="51" customWidth="1"/>
    <col min="9155" max="9155" width="14.140625" style="51" customWidth="1"/>
    <col min="9156" max="9395" width="8.85546875" style="51"/>
    <col min="9396" max="9396" width="30.28515625" style="51" customWidth="1"/>
    <col min="9397" max="9397" width="31.42578125" style="51" customWidth="1"/>
    <col min="9398" max="9398" width="16.42578125" style="51" customWidth="1"/>
    <col min="9399" max="9400" width="8.85546875" style="51"/>
    <col min="9401" max="9401" width="13.28515625" style="51" customWidth="1"/>
    <col min="9402" max="9402" width="8.85546875" style="51"/>
    <col min="9403" max="9403" width="12.7109375" style="51" customWidth="1"/>
    <col min="9404" max="9404" width="11.85546875" style="51" customWidth="1"/>
    <col min="9405" max="9405" width="13.7109375" style="51" customWidth="1"/>
    <col min="9406" max="9406" width="11" style="51" customWidth="1"/>
    <col min="9407" max="9407" width="12.42578125" style="51" customWidth="1"/>
    <col min="9408" max="9408" width="8.85546875" style="51"/>
    <col min="9409" max="9409" width="11.140625" style="51" customWidth="1"/>
    <col min="9410" max="9410" width="13.28515625" style="51" customWidth="1"/>
    <col min="9411" max="9411" width="14.140625" style="51" customWidth="1"/>
    <col min="9412" max="9651" width="8.85546875" style="51"/>
    <col min="9652" max="9652" width="30.28515625" style="51" customWidth="1"/>
    <col min="9653" max="9653" width="31.42578125" style="51" customWidth="1"/>
    <col min="9654" max="9654" width="16.42578125" style="51" customWidth="1"/>
    <col min="9655" max="9656" width="8.85546875" style="51"/>
    <col min="9657" max="9657" width="13.28515625" style="51" customWidth="1"/>
    <col min="9658" max="9658" width="8.85546875" style="51"/>
    <col min="9659" max="9659" width="12.7109375" style="51" customWidth="1"/>
    <col min="9660" max="9660" width="11.85546875" style="51" customWidth="1"/>
    <col min="9661" max="9661" width="13.7109375" style="51" customWidth="1"/>
    <col min="9662" max="9662" width="11" style="51" customWidth="1"/>
    <col min="9663" max="9663" width="12.42578125" style="51" customWidth="1"/>
    <col min="9664" max="9664" width="8.85546875" style="51"/>
    <col min="9665" max="9665" width="11.140625" style="51" customWidth="1"/>
    <col min="9666" max="9666" width="13.28515625" style="51" customWidth="1"/>
    <col min="9667" max="9667" width="14.140625" style="51" customWidth="1"/>
    <col min="9668" max="9907" width="8.85546875" style="51"/>
    <col min="9908" max="9908" width="30.28515625" style="51" customWidth="1"/>
    <col min="9909" max="9909" width="31.42578125" style="51" customWidth="1"/>
    <col min="9910" max="9910" width="16.42578125" style="51" customWidth="1"/>
    <col min="9911" max="9912" width="8.85546875" style="51"/>
    <col min="9913" max="9913" width="13.28515625" style="51" customWidth="1"/>
    <col min="9914" max="9914" width="8.85546875" style="51"/>
    <col min="9915" max="9915" width="12.7109375" style="51" customWidth="1"/>
    <col min="9916" max="9916" width="11.85546875" style="51" customWidth="1"/>
    <col min="9917" max="9917" width="13.7109375" style="51" customWidth="1"/>
    <col min="9918" max="9918" width="11" style="51" customWidth="1"/>
    <col min="9919" max="9919" width="12.42578125" style="51" customWidth="1"/>
    <col min="9920" max="9920" width="8.85546875" style="51"/>
    <col min="9921" max="9921" width="11.140625" style="51" customWidth="1"/>
    <col min="9922" max="9922" width="13.28515625" style="51" customWidth="1"/>
    <col min="9923" max="9923" width="14.140625" style="51" customWidth="1"/>
    <col min="9924" max="10163" width="8.85546875" style="51"/>
    <col min="10164" max="10164" width="30.28515625" style="51" customWidth="1"/>
    <col min="10165" max="10165" width="31.42578125" style="51" customWidth="1"/>
    <col min="10166" max="10166" width="16.42578125" style="51" customWidth="1"/>
    <col min="10167" max="10168" width="8.85546875" style="51"/>
    <col min="10169" max="10169" width="13.28515625" style="51" customWidth="1"/>
    <col min="10170" max="10170" width="8.85546875" style="51"/>
    <col min="10171" max="10171" width="12.7109375" style="51" customWidth="1"/>
    <col min="10172" max="10172" width="11.85546875" style="51" customWidth="1"/>
    <col min="10173" max="10173" width="13.7109375" style="51" customWidth="1"/>
    <col min="10174" max="10174" width="11" style="51" customWidth="1"/>
    <col min="10175" max="10175" width="12.42578125" style="51" customWidth="1"/>
    <col min="10176" max="10176" width="8.85546875" style="51"/>
    <col min="10177" max="10177" width="11.140625" style="51" customWidth="1"/>
    <col min="10178" max="10178" width="13.28515625" style="51" customWidth="1"/>
    <col min="10179" max="10179" width="14.140625" style="51" customWidth="1"/>
    <col min="10180" max="10419" width="8.85546875" style="51"/>
    <col min="10420" max="10420" width="30.28515625" style="51" customWidth="1"/>
    <col min="10421" max="10421" width="31.42578125" style="51" customWidth="1"/>
    <col min="10422" max="10422" width="16.42578125" style="51" customWidth="1"/>
    <col min="10423" max="10424" width="8.85546875" style="51"/>
    <col min="10425" max="10425" width="13.28515625" style="51" customWidth="1"/>
    <col min="10426" max="10426" width="8.85546875" style="51"/>
    <col min="10427" max="10427" width="12.7109375" style="51" customWidth="1"/>
    <col min="10428" max="10428" width="11.85546875" style="51" customWidth="1"/>
    <col min="10429" max="10429" width="13.7109375" style="51" customWidth="1"/>
    <col min="10430" max="10430" width="11" style="51" customWidth="1"/>
    <col min="10431" max="10431" width="12.42578125" style="51" customWidth="1"/>
    <col min="10432" max="10432" width="8.85546875" style="51"/>
    <col min="10433" max="10433" width="11.140625" style="51" customWidth="1"/>
    <col min="10434" max="10434" width="13.28515625" style="51" customWidth="1"/>
    <col min="10435" max="10435" width="14.140625" style="51" customWidth="1"/>
    <col min="10436" max="10675" width="8.85546875" style="51"/>
    <col min="10676" max="10676" width="30.28515625" style="51" customWidth="1"/>
    <col min="10677" max="10677" width="31.42578125" style="51" customWidth="1"/>
    <col min="10678" max="10678" width="16.42578125" style="51" customWidth="1"/>
    <col min="10679" max="10680" width="8.85546875" style="51"/>
    <col min="10681" max="10681" width="13.28515625" style="51" customWidth="1"/>
    <col min="10682" max="10682" width="8.85546875" style="51"/>
    <col min="10683" max="10683" width="12.7109375" style="51" customWidth="1"/>
    <col min="10684" max="10684" width="11.85546875" style="51" customWidth="1"/>
    <col min="10685" max="10685" width="13.7109375" style="51" customWidth="1"/>
    <col min="10686" max="10686" width="11" style="51" customWidth="1"/>
    <col min="10687" max="10687" width="12.42578125" style="51" customWidth="1"/>
    <col min="10688" max="10688" width="8.85546875" style="51"/>
    <col min="10689" max="10689" width="11.140625" style="51" customWidth="1"/>
    <col min="10690" max="10690" width="13.28515625" style="51" customWidth="1"/>
    <col min="10691" max="10691" width="14.140625" style="51" customWidth="1"/>
    <col min="10692" max="10931" width="8.85546875" style="51"/>
    <col min="10932" max="10932" width="30.28515625" style="51" customWidth="1"/>
    <col min="10933" max="10933" width="31.42578125" style="51" customWidth="1"/>
    <col min="10934" max="10934" width="16.42578125" style="51" customWidth="1"/>
    <col min="10935" max="10936" width="8.85546875" style="51"/>
    <col min="10937" max="10937" width="13.28515625" style="51" customWidth="1"/>
    <col min="10938" max="10938" width="8.85546875" style="51"/>
    <col min="10939" max="10939" width="12.7109375" style="51" customWidth="1"/>
    <col min="10940" max="10940" width="11.85546875" style="51" customWidth="1"/>
    <col min="10941" max="10941" width="13.7109375" style="51" customWidth="1"/>
    <col min="10942" max="10942" width="11" style="51" customWidth="1"/>
    <col min="10943" max="10943" width="12.42578125" style="51" customWidth="1"/>
    <col min="10944" max="10944" width="8.85546875" style="51"/>
    <col min="10945" max="10945" width="11.140625" style="51" customWidth="1"/>
    <col min="10946" max="10946" width="13.28515625" style="51" customWidth="1"/>
    <col min="10947" max="10947" width="14.140625" style="51" customWidth="1"/>
    <col min="10948" max="11187" width="8.85546875" style="51"/>
    <col min="11188" max="11188" width="30.28515625" style="51" customWidth="1"/>
    <col min="11189" max="11189" width="31.42578125" style="51" customWidth="1"/>
    <col min="11190" max="11190" width="16.42578125" style="51" customWidth="1"/>
    <col min="11191" max="11192" width="8.85546875" style="51"/>
    <col min="11193" max="11193" width="13.28515625" style="51" customWidth="1"/>
    <col min="11194" max="11194" width="8.85546875" style="51"/>
    <col min="11195" max="11195" width="12.7109375" style="51" customWidth="1"/>
    <col min="11196" max="11196" width="11.85546875" style="51" customWidth="1"/>
    <col min="11197" max="11197" width="13.7109375" style="51" customWidth="1"/>
    <col min="11198" max="11198" width="11" style="51" customWidth="1"/>
    <col min="11199" max="11199" width="12.42578125" style="51" customWidth="1"/>
    <col min="11200" max="11200" width="8.85546875" style="51"/>
    <col min="11201" max="11201" width="11.140625" style="51" customWidth="1"/>
    <col min="11202" max="11202" width="13.28515625" style="51" customWidth="1"/>
    <col min="11203" max="11203" width="14.140625" style="51" customWidth="1"/>
    <col min="11204" max="11443" width="8.85546875" style="51"/>
    <col min="11444" max="11444" width="30.28515625" style="51" customWidth="1"/>
    <col min="11445" max="11445" width="31.42578125" style="51" customWidth="1"/>
    <col min="11446" max="11446" width="16.42578125" style="51" customWidth="1"/>
    <col min="11447" max="11448" width="8.85546875" style="51"/>
    <col min="11449" max="11449" width="13.28515625" style="51" customWidth="1"/>
    <col min="11450" max="11450" width="8.85546875" style="51"/>
    <col min="11451" max="11451" width="12.7109375" style="51" customWidth="1"/>
    <col min="11452" max="11452" width="11.85546875" style="51" customWidth="1"/>
    <col min="11453" max="11453" width="13.7109375" style="51" customWidth="1"/>
    <col min="11454" max="11454" width="11" style="51" customWidth="1"/>
    <col min="11455" max="11455" width="12.42578125" style="51" customWidth="1"/>
    <col min="11456" max="11456" width="8.85546875" style="51"/>
    <col min="11457" max="11457" width="11.140625" style="51" customWidth="1"/>
    <col min="11458" max="11458" width="13.28515625" style="51" customWidth="1"/>
    <col min="11459" max="11459" width="14.140625" style="51" customWidth="1"/>
    <col min="11460" max="11699" width="8.85546875" style="51"/>
    <col min="11700" max="11700" width="30.28515625" style="51" customWidth="1"/>
    <col min="11701" max="11701" width="31.42578125" style="51" customWidth="1"/>
    <col min="11702" max="11702" width="16.42578125" style="51" customWidth="1"/>
    <col min="11703" max="11704" width="8.85546875" style="51"/>
    <col min="11705" max="11705" width="13.28515625" style="51" customWidth="1"/>
    <col min="11706" max="11706" width="8.85546875" style="51"/>
    <col min="11707" max="11707" width="12.7109375" style="51" customWidth="1"/>
    <col min="11708" max="11708" width="11.85546875" style="51" customWidth="1"/>
    <col min="11709" max="11709" width="13.7109375" style="51" customWidth="1"/>
    <col min="11710" max="11710" width="11" style="51" customWidth="1"/>
    <col min="11711" max="11711" width="12.42578125" style="51" customWidth="1"/>
    <col min="11712" max="11712" width="8.85546875" style="51"/>
    <col min="11713" max="11713" width="11.140625" style="51" customWidth="1"/>
    <col min="11714" max="11714" width="13.28515625" style="51" customWidth="1"/>
    <col min="11715" max="11715" width="14.140625" style="51" customWidth="1"/>
    <col min="11716" max="11955" width="8.85546875" style="51"/>
    <col min="11956" max="11956" width="30.28515625" style="51" customWidth="1"/>
    <col min="11957" max="11957" width="31.42578125" style="51" customWidth="1"/>
    <col min="11958" max="11958" width="16.42578125" style="51" customWidth="1"/>
    <col min="11959" max="11960" width="8.85546875" style="51"/>
    <col min="11961" max="11961" width="13.28515625" style="51" customWidth="1"/>
    <col min="11962" max="11962" width="8.85546875" style="51"/>
    <col min="11963" max="11963" width="12.7109375" style="51" customWidth="1"/>
    <col min="11964" max="11964" width="11.85546875" style="51" customWidth="1"/>
    <col min="11965" max="11965" width="13.7109375" style="51" customWidth="1"/>
    <col min="11966" max="11966" width="11" style="51" customWidth="1"/>
    <col min="11967" max="11967" width="12.42578125" style="51" customWidth="1"/>
    <col min="11968" max="11968" width="8.85546875" style="51"/>
    <col min="11969" max="11969" width="11.140625" style="51" customWidth="1"/>
    <col min="11970" max="11970" width="13.28515625" style="51" customWidth="1"/>
    <col min="11971" max="11971" width="14.140625" style="51" customWidth="1"/>
    <col min="11972" max="12211" width="8.85546875" style="51"/>
    <col min="12212" max="12212" width="30.28515625" style="51" customWidth="1"/>
    <col min="12213" max="12213" width="31.42578125" style="51" customWidth="1"/>
    <col min="12214" max="12214" width="16.42578125" style="51" customWidth="1"/>
    <col min="12215" max="12216" width="8.85546875" style="51"/>
    <col min="12217" max="12217" width="13.28515625" style="51" customWidth="1"/>
    <col min="12218" max="12218" width="8.85546875" style="51"/>
    <col min="12219" max="12219" width="12.7109375" style="51" customWidth="1"/>
    <col min="12220" max="12220" width="11.85546875" style="51" customWidth="1"/>
    <col min="12221" max="12221" width="13.7109375" style="51" customWidth="1"/>
    <col min="12222" max="12222" width="11" style="51" customWidth="1"/>
    <col min="12223" max="12223" width="12.42578125" style="51" customWidth="1"/>
    <col min="12224" max="12224" width="8.85546875" style="51"/>
    <col min="12225" max="12225" width="11.140625" style="51" customWidth="1"/>
    <col min="12226" max="12226" width="13.28515625" style="51" customWidth="1"/>
    <col min="12227" max="12227" width="14.140625" style="51" customWidth="1"/>
    <col min="12228" max="12467" width="8.85546875" style="51"/>
    <col min="12468" max="12468" width="30.28515625" style="51" customWidth="1"/>
    <col min="12469" max="12469" width="31.42578125" style="51" customWidth="1"/>
    <col min="12470" max="12470" width="16.42578125" style="51" customWidth="1"/>
    <col min="12471" max="12472" width="8.85546875" style="51"/>
    <col min="12473" max="12473" width="13.28515625" style="51" customWidth="1"/>
    <col min="12474" max="12474" width="8.85546875" style="51"/>
    <col min="12475" max="12475" width="12.7109375" style="51" customWidth="1"/>
    <col min="12476" max="12476" width="11.85546875" style="51" customWidth="1"/>
    <col min="12477" max="12477" width="13.7109375" style="51" customWidth="1"/>
    <col min="12478" max="12478" width="11" style="51" customWidth="1"/>
    <col min="12479" max="12479" width="12.42578125" style="51" customWidth="1"/>
    <col min="12480" max="12480" width="8.85546875" style="51"/>
    <col min="12481" max="12481" width="11.140625" style="51" customWidth="1"/>
    <col min="12482" max="12482" width="13.28515625" style="51" customWidth="1"/>
    <col min="12483" max="12483" width="14.140625" style="51" customWidth="1"/>
    <col min="12484" max="12723" width="8.85546875" style="51"/>
    <col min="12724" max="12724" width="30.28515625" style="51" customWidth="1"/>
    <col min="12725" max="12725" width="31.42578125" style="51" customWidth="1"/>
    <col min="12726" max="12726" width="16.42578125" style="51" customWidth="1"/>
    <col min="12727" max="12728" width="8.85546875" style="51"/>
    <col min="12729" max="12729" width="13.28515625" style="51" customWidth="1"/>
    <col min="12730" max="12730" width="8.85546875" style="51"/>
    <col min="12731" max="12731" width="12.7109375" style="51" customWidth="1"/>
    <col min="12732" max="12732" width="11.85546875" style="51" customWidth="1"/>
    <col min="12733" max="12733" width="13.7109375" style="51" customWidth="1"/>
    <col min="12734" max="12734" width="11" style="51" customWidth="1"/>
    <col min="12735" max="12735" width="12.42578125" style="51" customWidth="1"/>
    <col min="12736" max="12736" width="8.85546875" style="51"/>
    <col min="12737" max="12737" width="11.140625" style="51" customWidth="1"/>
    <col min="12738" max="12738" width="13.28515625" style="51" customWidth="1"/>
    <col min="12739" max="12739" width="14.140625" style="51" customWidth="1"/>
    <col min="12740" max="12979" width="8.85546875" style="51"/>
    <col min="12980" max="12980" width="30.28515625" style="51" customWidth="1"/>
    <col min="12981" max="12981" width="31.42578125" style="51" customWidth="1"/>
    <col min="12982" max="12982" width="16.42578125" style="51" customWidth="1"/>
    <col min="12983" max="12984" width="8.85546875" style="51"/>
    <col min="12985" max="12985" width="13.28515625" style="51" customWidth="1"/>
    <col min="12986" max="12986" width="8.85546875" style="51"/>
    <col min="12987" max="12987" width="12.7109375" style="51" customWidth="1"/>
    <col min="12988" max="12988" width="11.85546875" style="51" customWidth="1"/>
    <col min="12989" max="12989" width="13.7109375" style="51" customWidth="1"/>
    <col min="12990" max="12990" width="11" style="51" customWidth="1"/>
    <col min="12991" max="12991" width="12.42578125" style="51" customWidth="1"/>
    <col min="12992" max="12992" width="8.85546875" style="51"/>
    <col min="12993" max="12993" width="11.140625" style="51" customWidth="1"/>
    <col min="12994" max="12994" width="13.28515625" style="51" customWidth="1"/>
    <col min="12995" max="12995" width="14.140625" style="51" customWidth="1"/>
    <col min="12996" max="13235" width="8.85546875" style="51"/>
    <col min="13236" max="13236" width="30.28515625" style="51" customWidth="1"/>
    <col min="13237" max="13237" width="31.42578125" style="51" customWidth="1"/>
    <col min="13238" max="13238" width="16.42578125" style="51" customWidth="1"/>
    <col min="13239" max="13240" width="8.85546875" style="51"/>
    <col min="13241" max="13241" width="13.28515625" style="51" customWidth="1"/>
    <col min="13242" max="13242" width="8.85546875" style="51"/>
    <col min="13243" max="13243" width="12.7109375" style="51" customWidth="1"/>
    <col min="13244" max="13244" width="11.85546875" style="51" customWidth="1"/>
    <col min="13245" max="13245" width="13.7109375" style="51" customWidth="1"/>
    <col min="13246" max="13246" width="11" style="51" customWidth="1"/>
    <col min="13247" max="13247" width="12.42578125" style="51" customWidth="1"/>
    <col min="13248" max="13248" width="8.85546875" style="51"/>
    <col min="13249" max="13249" width="11.140625" style="51" customWidth="1"/>
    <col min="13250" max="13250" width="13.28515625" style="51" customWidth="1"/>
    <col min="13251" max="13251" width="14.140625" style="51" customWidth="1"/>
    <col min="13252" max="13491" width="8.85546875" style="51"/>
    <col min="13492" max="13492" width="30.28515625" style="51" customWidth="1"/>
    <col min="13493" max="13493" width="31.42578125" style="51" customWidth="1"/>
    <col min="13494" max="13494" width="16.42578125" style="51" customWidth="1"/>
    <col min="13495" max="13496" width="8.85546875" style="51"/>
    <col min="13497" max="13497" width="13.28515625" style="51" customWidth="1"/>
    <col min="13498" max="13498" width="8.85546875" style="51"/>
    <col min="13499" max="13499" width="12.7109375" style="51" customWidth="1"/>
    <col min="13500" max="13500" width="11.85546875" style="51" customWidth="1"/>
    <col min="13501" max="13501" width="13.7109375" style="51" customWidth="1"/>
    <col min="13502" max="13502" width="11" style="51" customWidth="1"/>
    <col min="13503" max="13503" width="12.42578125" style="51" customWidth="1"/>
    <col min="13504" max="13504" width="8.85546875" style="51"/>
    <col min="13505" max="13505" width="11.140625" style="51" customWidth="1"/>
    <col min="13506" max="13506" width="13.28515625" style="51" customWidth="1"/>
    <col min="13507" max="13507" width="14.140625" style="51" customWidth="1"/>
    <col min="13508" max="13747" width="8.85546875" style="51"/>
    <col min="13748" max="13748" width="30.28515625" style="51" customWidth="1"/>
    <col min="13749" max="13749" width="31.42578125" style="51" customWidth="1"/>
    <col min="13750" max="13750" width="16.42578125" style="51" customWidth="1"/>
    <col min="13751" max="13752" width="8.85546875" style="51"/>
    <col min="13753" max="13753" width="13.28515625" style="51" customWidth="1"/>
    <col min="13754" max="13754" width="8.85546875" style="51"/>
    <col min="13755" max="13755" width="12.7109375" style="51" customWidth="1"/>
    <col min="13756" max="13756" width="11.85546875" style="51" customWidth="1"/>
    <col min="13757" max="13757" width="13.7109375" style="51" customWidth="1"/>
    <col min="13758" max="13758" width="11" style="51" customWidth="1"/>
    <col min="13759" max="13759" width="12.42578125" style="51" customWidth="1"/>
    <col min="13760" max="13760" width="8.85546875" style="51"/>
    <col min="13761" max="13761" width="11.140625" style="51" customWidth="1"/>
    <col min="13762" max="13762" width="13.28515625" style="51" customWidth="1"/>
    <col min="13763" max="13763" width="14.140625" style="51" customWidth="1"/>
    <col min="13764" max="14003" width="8.85546875" style="51"/>
    <col min="14004" max="14004" width="30.28515625" style="51" customWidth="1"/>
    <col min="14005" max="14005" width="31.42578125" style="51" customWidth="1"/>
    <col min="14006" max="14006" width="16.42578125" style="51" customWidth="1"/>
    <col min="14007" max="14008" width="8.85546875" style="51"/>
    <col min="14009" max="14009" width="13.28515625" style="51" customWidth="1"/>
    <col min="14010" max="14010" width="8.85546875" style="51"/>
    <col min="14011" max="14011" width="12.7109375" style="51" customWidth="1"/>
    <col min="14012" max="14012" width="11.85546875" style="51" customWidth="1"/>
    <col min="14013" max="14013" width="13.7109375" style="51" customWidth="1"/>
    <col min="14014" max="14014" width="11" style="51" customWidth="1"/>
    <col min="14015" max="14015" width="12.42578125" style="51" customWidth="1"/>
    <col min="14016" max="14016" width="8.85546875" style="51"/>
    <col min="14017" max="14017" width="11.140625" style="51" customWidth="1"/>
    <col min="14018" max="14018" width="13.28515625" style="51" customWidth="1"/>
    <col min="14019" max="14019" width="14.140625" style="51" customWidth="1"/>
    <col min="14020" max="14259" width="8.85546875" style="51"/>
    <col min="14260" max="14260" width="30.28515625" style="51" customWidth="1"/>
    <col min="14261" max="14261" width="31.42578125" style="51" customWidth="1"/>
    <col min="14262" max="14262" width="16.42578125" style="51" customWidth="1"/>
    <col min="14263" max="14264" width="8.85546875" style="51"/>
    <col min="14265" max="14265" width="13.28515625" style="51" customWidth="1"/>
    <col min="14266" max="14266" width="8.85546875" style="51"/>
    <col min="14267" max="14267" width="12.7109375" style="51" customWidth="1"/>
    <col min="14268" max="14268" width="11.85546875" style="51" customWidth="1"/>
    <col min="14269" max="14269" width="13.7109375" style="51" customWidth="1"/>
    <col min="14270" max="14270" width="11" style="51" customWidth="1"/>
    <col min="14271" max="14271" width="12.42578125" style="51" customWidth="1"/>
    <col min="14272" max="14272" width="8.85546875" style="51"/>
    <col min="14273" max="14273" width="11.140625" style="51" customWidth="1"/>
    <col min="14274" max="14274" width="13.28515625" style="51" customWidth="1"/>
    <col min="14275" max="14275" width="14.140625" style="51" customWidth="1"/>
    <col min="14276" max="14515" width="8.85546875" style="51"/>
    <col min="14516" max="14516" width="30.28515625" style="51" customWidth="1"/>
    <col min="14517" max="14517" width="31.42578125" style="51" customWidth="1"/>
    <col min="14518" max="14518" width="16.42578125" style="51" customWidth="1"/>
    <col min="14519" max="14520" width="8.85546875" style="51"/>
    <col min="14521" max="14521" width="13.28515625" style="51" customWidth="1"/>
    <col min="14522" max="14522" width="8.85546875" style="51"/>
    <col min="14523" max="14523" width="12.7109375" style="51" customWidth="1"/>
    <col min="14524" max="14524" width="11.85546875" style="51" customWidth="1"/>
    <col min="14525" max="14525" width="13.7109375" style="51" customWidth="1"/>
    <col min="14526" max="14526" width="11" style="51" customWidth="1"/>
    <col min="14527" max="14527" width="12.42578125" style="51" customWidth="1"/>
    <col min="14528" max="14528" width="8.85546875" style="51"/>
    <col min="14529" max="14529" width="11.140625" style="51" customWidth="1"/>
    <col min="14530" max="14530" width="13.28515625" style="51" customWidth="1"/>
    <col min="14531" max="14531" width="14.140625" style="51" customWidth="1"/>
    <col min="14532" max="14771" width="8.85546875" style="51"/>
    <col min="14772" max="14772" width="30.28515625" style="51" customWidth="1"/>
    <col min="14773" max="14773" width="31.42578125" style="51" customWidth="1"/>
    <col min="14774" max="14774" width="16.42578125" style="51" customWidth="1"/>
    <col min="14775" max="14776" width="8.85546875" style="51"/>
    <col min="14777" max="14777" width="13.28515625" style="51" customWidth="1"/>
    <col min="14778" max="14778" width="8.85546875" style="51"/>
    <col min="14779" max="14779" width="12.7109375" style="51" customWidth="1"/>
    <col min="14780" max="14780" width="11.85546875" style="51" customWidth="1"/>
    <col min="14781" max="14781" width="13.7109375" style="51" customWidth="1"/>
    <col min="14782" max="14782" width="11" style="51" customWidth="1"/>
    <col min="14783" max="14783" width="12.42578125" style="51" customWidth="1"/>
    <col min="14784" max="14784" width="8.85546875" style="51"/>
    <col min="14785" max="14785" width="11.140625" style="51" customWidth="1"/>
    <col min="14786" max="14786" width="13.28515625" style="51" customWidth="1"/>
    <col min="14787" max="14787" width="14.140625" style="51" customWidth="1"/>
    <col min="14788" max="15027" width="8.85546875" style="51"/>
    <col min="15028" max="15028" width="30.28515625" style="51" customWidth="1"/>
    <col min="15029" max="15029" width="31.42578125" style="51" customWidth="1"/>
    <col min="15030" max="15030" width="16.42578125" style="51" customWidth="1"/>
    <col min="15031" max="15032" width="8.85546875" style="51"/>
    <col min="15033" max="15033" width="13.28515625" style="51" customWidth="1"/>
    <col min="15034" max="15034" width="8.85546875" style="51"/>
    <col min="15035" max="15035" width="12.7109375" style="51" customWidth="1"/>
    <col min="15036" max="15036" width="11.85546875" style="51" customWidth="1"/>
    <col min="15037" max="15037" width="13.7109375" style="51" customWidth="1"/>
    <col min="15038" max="15038" width="11" style="51" customWidth="1"/>
    <col min="15039" max="15039" width="12.42578125" style="51" customWidth="1"/>
    <col min="15040" max="15040" width="8.85546875" style="51"/>
    <col min="15041" max="15041" width="11.140625" style="51" customWidth="1"/>
    <col min="15042" max="15042" width="13.28515625" style="51" customWidth="1"/>
    <col min="15043" max="15043" width="14.140625" style="51" customWidth="1"/>
    <col min="15044" max="15283" width="8.85546875" style="51"/>
    <col min="15284" max="15284" width="30.28515625" style="51" customWidth="1"/>
    <col min="15285" max="15285" width="31.42578125" style="51" customWidth="1"/>
    <col min="15286" max="15286" width="16.42578125" style="51" customWidth="1"/>
    <col min="15287" max="15288" width="8.85546875" style="51"/>
    <col min="15289" max="15289" width="13.28515625" style="51" customWidth="1"/>
    <col min="15290" max="15290" width="8.85546875" style="51"/>
    <col min="15291" max="15291" width="12.7109375" style="51" customWidth="1"/>
    <col min="15292" max="15292" width="11.85546875" style="51" customWidth="1"/>
    <col min="15293" max="15293" width="13.7109375" style="51" customWidth="1"/>
    <col min="15294" max="15294" width="11" style="51" customWidth="1"/>
    <col min="15295" max="15295" width="12.42578125" style="51" customWidth="1"/>
    <col min="15296" max="15296" width="8.85546875" style="51"/>
    <col min="15297" max="15297" width="11.140625" style="51" customWidth="1"/>
    <col min="15298" max="15298" width="13.28515625" style="51" customWidth="1"/>
    <col min="15299" max="15299" width="14.140625" style="51" customWidth="1"/>
    <col min="15300" max="15539" width="8.85546875" style="51"/>
    <col min="15540" max="15540" width="30.28515625" style="51" customWidth="1"/>
    <col min="15541" max="15541" width="31.42578125" style="51" customWidth="1"/>
    <col min="15542" max="15542" width="16.42578125" style="51" customWidth="1"/>
    <col min="15543" max="15544" width="8.85546875" style="51"/>
    <col min="15545" max="15545" width="13.28515625" style="51" customWidth="1"/>
    <col min="15546" max="15546" width="8.85546875" style="51"/>
    <col min="15547" max="15547" width="12.7109375" style="51" customWidth="1"/>
    <col min="15548" max="15548" width="11.85546875" style="51" customWidth="1"/>
    <col min="15549" max="15549" width="13.7109375" style="51" customWidth="1"/>
    <col min="15550" max="15550" width="11" style="51" customWidth="1"/>
    <col min="15551" max="15551" width="12.42578125" style="51" customWidth="1"/>
    <col min="15552" max="15552" width="8.85546875" style="51"/>
    <col min="15553" max="15553" width="11.140625" style="51" customWidth="1"/>
    <col min="15554" max="15554" width="13.28515625" style="51" customWidth="1"/>
    <col min="15555" max="15555" width="14.140625" style="51" customWidth="1"/>
    <col min="15556" max="15795" width="8.85546875" style="51"/>
    <col min="15796" max="15796" width="30.28515625" style="51" customWidth="1"/>
    <col min="15797" max="15797" width="31.42578125" style="51" customWidth="1"/>
    <col min="15798" max="15798" width="16.42578125" style="51" customWidth="1"/>
    <col min="15799" max="15800" width="8.85546875" style="51"/>
    <col min="15801" max="15801" width="13.28515625" style="51" customWidth="1"/>
    <col min="15802" max="15802" width="8.85546875" style="51"/>
    <col min="15803" max="15803" width="12.7109375" style="51" customWidth="1"/>
    <col min="15804" max="15804" width="11.85546875" style="51" customWidth="1"/>
    <col min="15805" max="15805" width="13.7109375" style="51" customWidth="1"/>
    <col min="15806" max="15806" width="11" style="51" customWidth="1"/>
    <col min="15807" max="15807" width="12.42578125" style="51" customWidth="1"/>
    <col min="15808" max="15808" width="8.85546875" style="51"/>
    <col min="15809" max="15809" width="11.140625" style="51" customWidth="1"/>
    <col min="15810" max="15810" width="13.28515625" style="51" customWidth="1"/>
    <col min="15811" max="15811" width="14.140625" style="51" customWidth="1"/>
    <col min="15812" max="16051" width="8.85546875" style="51"/>
    <col min="16052" max="16052" width="30.28515625" style="51" customWidth="1"/>
    <col min="16053" max="16053" width="31.42578125" style="51" customWidth="1"/>
    <col min="16054" max="16054" width="16.42578125" style="51" customWidth="1"/>
    <col min="16055" max="16056" width="8.85546875" style="51"/>
    <col min="16057" max="16057" width="13.28515625" style="51" customWidth="1"/>
    <col min="16058" max="16058" width="8.85546875" style="51"/>
    <col min="16059" max="16059" width="12.7109375" style="51" customWidth="1"/>
    <col min="16060" max="16060" width="11.85546875" style="51" customWidth="1"/>
    <col min="16061" max="16061" width="13.7109375" style="51" customWidth="1"/>
    <col min="16062" max="16062" width="11" style="51" customWidth="1"/>
    <col min="16063" max="16063" width="12.42578125" style="51" customWidth="1"/>
    <col min="16064" max="16064" width="8.85546875" style="51"/>
    <col min="16065" max="16065" width="11.140625" style="51" customWidth="1"/>
    <col min="16066" max="16066" width="13.28515625" style="51" customWidth="1"/>
    <col min="16067" max="16067" width="14.140625" style="51" customWidth="1"/>
    <col min="16068" max="16321" width="8.85546875" style="51"/>
    <col min="16322" max="16384" width="8.85546875" style="51" customWidth="1"/>
  </cols>
  <sheetData>
    <row r="1" spans="1:13" s="48" customFormat="1" ht="18.75" customHeight="1" x14ac:dyDescent="0.3">
      <c r="H1" s="49"/>
      <c r="I1" s="101" t="s">
        <v>85</v>
      </c>
      <c r="J1" s="101"/>
      <c r="K1" s="71"/>
      <c r="L1" s="71"/>
      <c r="M1" s="71"/>
    </row>
    <row r="2" spans="1:13" s="48" customFormat="1" ht="54" customHeight="1" x14ac:dyDescent="0.3">
      <c r="A2" s="90" t="s">
        <v>96</v>
      </c>
      <c r="B2" s="90"/>
      <c r="C2" s="90"/>
      <c r="D2" s="90"/>
      <c r="E2" s="90"/>
      <c r="F2" s="90"/>
      <c r="G2" s="90"/>
      <c r="H2" s="90"/>
      <c r="I2" s="90"/>
      <c r="J2" s="90"/>
      <c r="K2" s="71"/>
      <c r="L2" s="71"/>
      <c r="M2" s="71"/>
    </row>
    <row r="3" spans="1:13" s="48" customFormat="1" ht="22.5" x14ac:dyDescent="0.3">
      <c r="A3" s="91" t="s">
        <v>87</v>
      </c>
      <c r="B3" s="91"/>
      <c r="C3" s="91"/>
      <c r="D3" s="91"/>
      <c r="E3" s="91"/>
      <c r="F3" s="91"/>
      <c r="G3" s="91"/>
      <c r="H3" s="91"/>
      <c r="I3" s="91"/>
      <c r="J3" s="91"/>
      <c r="K3" s="72"/>
      <c r="L3" s="71"/>
      <c r="M3" s="71"/>
    </row>
    <row r="4" spans="1:13" ht="7.5" customHeight="1" x14ac:dyDescent="0.3">
      <c r="H4" s="50" t="s">
        <v>86</v>
      </c>
      <c r="I4" s="50"/>
      <c r="J4" s="50"/>
      <c r="K4" s="52"/>
      <c r="L4" s="52"/>
    </row>
    <row r="5" spans="1:13" ht="37.5" customHeight="1" x14ac:dyDescent="0.3">
      <c r="A5" s="92" t="s">
        <v>1</v>
      </c>
      <c r="B5" s="92" t="s">
        <v>79</v>
      </c>
      <c r="C5" s="92" t="s">
        <v>33</v>
      </c>
      <c r="D5" s="92" t="s">
        <v>2</v>
      </c>
      <c r="E5" s="92"/>
      <c r="F5" s="92"/>
      <c r="G5" s="92"/>
      <c r="H5" s="93" t="s">
        <v>68</v>
      </c>
      <c r="I5" s="93"/>
      <c r="J5" s="93"/>
    </row>
    <row r="6" spans="1:13" ht="32.25" customHeight="1" x14ac:dyDescent="0.3">
      <c r="A6" s="92"/>
      <c r="B6" s="92"/>
      <c r="C6" s="92"/>
      <c r="D6" s="92"/>
      <c r="E6" s="92"/>
      <c r="F6" s="92"/>
      <c r="G6" s="92"/>
      <c r="H6" s="94" t="s">
        <v>37</v>
      </c>
      <c r="I6" s="94" t="s">
        <v>88</v>
      </c>
      <c r="J6" s="94" t="s">
        <v>81</v>
      </c>
    </row>
    <row r="7" spans="1:13" ht="119.25" customHeight="1" x14ac:dyDescent="0.3">
      <c r="A7" s="92"/>
      <c r="B7" s="92"/>
      <c r="C7" s="92"/>
      <c r="D7" s="53" t="s">
        <v>3</v>
      </c>
      <c r="E7" s="53" t="s">
        <v>34</v>
      </c>
      <c r="F7" s="53" t="s">
        <v>35</v>
      </c>
      <c r="G7" s="53" t="s">
        <v>80</v>
      </c>
      <c r="H7" s="94"/>
      <c r="I7" s="94"/>
      <c r="J7" s="94"/>
    </row>
    <row r="8" spans="1:13" ht="37.5" x14ac:dyDescent="0.3">
      <c r="A8" s="86" t="s">
        <v>55</v>
      </c>
      <c r="B8" s="58" t="s">
        <v>4</v>
      </c>
      <c r="C8" s="58" t="s">
        <v>5</v>
      </c>
      <c r="D8" s="58" t="s">
        <v>6</v>
      </c>
      <c r="E8" s="59">
        <v>10</v>
      </c>
      <c r="F8" s="59">
        <v>0</v>
      </c>
      <c r="G8" s="59" t="s">
        <v>83</v>
      </c>
      <c r="H8" s="19">
        <f>H11+H12+H13+H14+H15</f>
        <v>2164396.412</v>
      </c>
      <c r="I8" s="19">
        <f>I11+I12+I13+I14+I15</f>
        <v>2606240.4920000001</v>
      </c>
      <c r="J8" s="19">
        <f>J11+J12+J13+J14+J15</f>
        <v>2594695.4389500003</v>
      </c>
    </row>
    <row r="9" spans="1:13" x14ac:dyDescent="0.3">
      <c r="A9" s="87"/>
      <c r="B9" s="88"/>
      <c r="C9" s="86" t="s">
        <v>82</v>
      </c>
      <c r="D9" s="86" t="s">
        <v>6</v>
      </c>
      <c r="E9" s="86">
        <v>10</v>
      </c>
      <c r="F9" s="86">
        <v>0</v>
      </c>
      <c r="G9" s="96" t="s">
        <v>83</v>
      </c>
      <c r="H9" s="68">
        <f>H17+H49+H79+H105+H133</f>
        <v>2164396.4119999995</v>
      </c>
      <c r="I9" s="68">
        <f t="shared" ref="I9:J9" si="0">I17+I49+I79+I105+I133</f>
        <v>2606240.4919999996</v>
      </c>
      <c r="J9" s="68">
        <f t="shared" si="0"/>
        <v>2594695.4389500003</v>
      </c>
    </row>
    <row r="10" spans="1:13" x14ac:dyDescent="0.3">
      <c r="A10" s="87"/>
      <c r="B10" s="89"/>
      <c r="C10" s="95"/>
      <c r="D10" s="95"/>
      <c r="E10" s="95"/>
      <c r="F10" s="95"/>
      <c r="G10" s="97"/>
      <c r="H10" s="75">
        <f>H18+H50+H80+H106+H134</f>
        <v>663443.19999999995</v>
      </c>
      <c r="I10" s="75">
        <f>I18+I50+I80+I106+I134</f>
        <v>676993.7</v>
      </c>
      <c r="J10" s="75">
        <f>J18+J50+J80+J106+J134</f>
        <v>676992.29369999992</v>
      </c>
      <c r="K10" s="73">
        <v>61637.4</v>
      </c>
      <c r="L10" s="73">
        <v>66637.399999999994</v>
      </c>
      <c r="M10" s="73">
        <v>66612.467999999993</v>
      </c>
    </row>
    <row r="11" spans="1:13" ht="37.5" x14ac:dyDescent="0.3">
      <c r="A11" s="87"/>
      <c r="B11" s="54" t="s">
        <v>38</v>
      </c>
      <c r="C11" s="54" t="s">
        <v>27</v>
      </c>
      <c r="D11" s="56">
        <v>801</v>
      </c>
      <c r="E11" s="56">
        <v>10</v>
      </c>
      <c r="F11" s="56">
        <v>0</v>
      </c>
      <c r="G11" s="57" t="s">
        <v>83</v>
      </c>
      <c r="H11" s="18">
        <f>H107</f>
        <v>11824.397000000001</v>
      </c>
      <c r="I11" s="18">
        <f t="shared" ref="I11:J11" si="1">I107</f>
        <v>21814.246999999999</v>
      </c>
      <c r="J11" s="18">
        <f t="shared" si="1"/>
        <v>21801.957000000002</v>
      </c>
    </row>
    <row r="12" spans="1:13" ht="56.25" x14ac:dyDescent="0.3">
      <c r="A12" s="87"/>
      <c r="B12" s="54" t="s">
        <v>39</v>
      </c>
      <c r="C12" s="54" t="s">
        <v>98</v>
      </c>
      <c r="D12" s="56">
        <v>806</v>
      </c>
      <c r="E12" s="56">
        <v>10</v>
      </c>
      <c r="F12" s="56">
        <v>0</v>
      </c>
      <c r="G12" s="57" t="s">
        <v>83</v>
      </c>
      <c r="H12" s="18">
        <f>H20+H51+H81+H108+H135</f>
        <v>1410185.202</v>
      </c>
      <c r="I12" s="18">
        <f>I20+I51+I81+I108+I135</f>
        <v>1550892.125</v>
      </c>
      <c r="J12" s="18">
        <f>J20+J51+J81+J108+J135</f>
        <v>1550431.6420700003</v>
      </c>
    </row>
    <row r="13" spans="1:13" ht="56.25" x14ac:dyDescent="0.3">
      <c r="A13" s="87"/>
      <c r="B13" s="54" t="s">
        <v>38</v>
      </c>
      <c r="C13" s="54" t="s">
        <v>89</v>
      </c>
      <c r="D13" s="56">
        <v>803</v>
      </c>
      <c r="E13" s="56">
        <v>10</v>
      </c>
      <c r="F13" s="56">
        <v>0</v>
      </c>
      <c r="G13" s="57" t="s">
        <v>83</v>
      </c>
      <c r="H13" s="18">
        <f t="shared" ref="H13:J13" si="2">H109</f>
        <v>250</v>
      </c>
      <c r="I13" s="20">
        <f t="shared" si="2"/>
        <v>250</v>
      </c>
      <c r="J13" s="20">
        <f t="shared" si="2"/>
        <v>249.34788</v>
      </c>
    </row>
    <row r="14" spans="1:13" ht="35.450000000000003" customHeight="1" x14ac:dyDescent="0.3">
      <c r="A14" s="87"/>
      <c r="B14" s="54" t="s">
        <v>38</v>
      </c>
      <c r="C14" s="54" t="s">
        <v>90</v>
      </c>
      <c r="D14" s="56">
        <v>808</v>
      </c>
      <c r="E14" s="56">
        <v>10</v>
      </c>
      <c r="F14" s="56">
        <v>0</v>
      </c>
      <c r="G14" s="57" t="s">
        <v>83</v>
      </c>
      <c r="H14" s="18">
        <f>H21+H52</f>
        <v>711600.72399999993</v>
      </c>
      <c r="I14" s="18">
        <f t="shared" ref="I14:J14" si="3">I21+I52</f>
        <v>977456.65800000005</v>
      </c>
      <c r="J14" s="18">
        <f t="shared" si="3"/>
        <v>966385.40599999996</v>
      </c>
    </row>
    <row r="15" spans="1:13" ht="56.45" customHeight="1" x14ac:dyDescent="0.3">
      <c r="A15" s="87"/>
      <c r="B15" s="54" t="s">
        <v>38</v>
      </c>
      <c r="C15" s="54" t="s">
        <v>76</v>
      </c>
      <c r="D15" s="56">
        <v>836</v>
      </c>
      <c r="E15" s="56">
        <v>10</v>
      </c>
      <c r="F15" s="56">
        <v>0</v>
      </c>
      <c r="G15" s="57" t="s">
        <v>83</v>
      </c>
      <c r="H15" s="18">
        <f>H19+H82</f>
        <v>30536.089</v>
      </c>
      <c r="I15" s="18">
        <f>I19+I82</f>
        <v>55827.462</v>
      </c>
      <c r="J15" s="18">
        <f>J19+J82</f>
        <v>55827.086000000003</v>
      </c>
    </row>
    <row r="16" spans="1:13" ht="19.149999999999999" customHeight="1" x14ac:dyDescent="0.3">
      <c r="A16" s="86" t="s">
        <v>8</v>
      </c>
      <c r="B16" s="58" t="s">
        <v>9</v>
      </c>
      <c r="C16" s="58" t="s">
        <v>5</v>
      </c>
      <c r="D16" s="58" t="s">
        <v>6</v>
      </c>
      <c r="E16" s="59"/>
      <c r="F16" s="59"/>
      <c r="G16" s="59"/>
      <c r="H16" s="19">
        <f>H19+H20+H21</f>
        <v>1164840.906</v>
      </c>
      <c r="I16" s="19">
        <f>I19+I20+I21</f>
        <v>1356212.196</v>
      </c>
      <c r="J16" s="19">
        <f>J19+J20+J21</f>
        <v>1356212.1947600001</v>
      </c>
    </row>
    <row r="17" spans="1:13" s="60" customFormat="1" x14ac:dyDescent="0.3">
      <c r="A17" s="87"/>
      <c r="B17" s="98"/>
      <c r="C17" s="86" t="s">
        <v>82</v>
      </c>
      <c r="D17" s="86" t="s">
        <v>6</v>
      </c>
      <c r="E17" s="86">
        <v>10</v>
      </c>
      <c r="F17" s="86">
        <v>1</v>
      </c>
      <c r="G17" s="96" t="s">
        <v>83</v>
      </c>
      <c r="H17" s="68">
        <f>H23+H27+H31+H36+H40+H45</f>
        <v>1164840.906</v>
      </c>
      <c r="I17" s="68">
        <f t="shared" ref="I17:J17" si="4">I23+I27+I31+I36+I40+I45</f>
        <v>1356212.196</v>
      </c>
      <c r="J17" s="68">
        <f t="shared" si="4"/>
        <v>1356212.1947600001</v>
      </c>
      <c r="K17" s="74"/>
      <c r="L17" s="74"/>
      <c r="M17" s="74"/>
    </row>
    <row r="18" spans="1:13" s="60" customFormat="1" x14ac:dyDescent="0.3">
      <c r="A18" s="87"/>
      <c r="B18" s="99"/>
      <c r="C18" s="95"/>
      <c r="D18" s="95"/>
      <c r="E18" s="95"/>
      <c r="F18" s="95"/>
      <c r="G18" s="97"/>
      <c r="H18" s="75">
        <f>H24+H28+H32+H37+H41+H46</f>
        <v>414861.2</v>
      </c>
      <c r="I18" s="75">
        <f t="shared" ref="I18:J18" si="5">I24+I28+I32+I37+I41+I46</f>
        <v>414861.2</v>
      </c>
      <c r="J18" s="75">
        <f t="shared" si="5"/>
        <v>414861.2</v>
      </c>
      <c r="K18" s="74"/>
      <c r="L18" s="74"/>
      <c r="M18" s="74"/>
    </row>
    <row r="19" spans="1:13" ht="60" customHeight="1" x14ac:dyDescent="0.3">
      <c r="A19" s="87"/>
      <c r="B19" s="54" t="s">
        <v>38</v>
      </c>
      <c r="C19" s="54" t="s">
        <v>76</v>
      </c>
      <c r="D19" s="56">
        <v>836</v>
      </c>
      <c r="E19" s="56">
        <v>10</v>
      </c>
      <c r="F19" s="56">
        <v>1</v>
      </c>
      <c r="G19" s="57" t="s">
        <v>83</v>
      </c>
      <c r="H19" s="18">
        <f>H25</f>
        <v>21997.431</v>
      </c>
      <c r="I19" s="20">
        <f>I25</f>
        <v>42578.79</v>
      </c>
      <c r="J19" s="20">
        <f>J25</f>
        <v>42578.79</v>
      </c>
    </row>
    <row r="20" spans="1:13" ht="57.75" customHeight="1" x14ac:dyDescent="0.3">
      <c r="A20" s="87"/>
      <c r="B20" s="54" t="s">
        <v>39</v>
      </c>
      <c r="C20" s="54" t="s">
        <v>98</v>
      </c>
      <c r="D20" s="56">
        <v>806</v>
      </c>
      <c r="E20" s="56">
        <v>10</v>
      </c>
      <c r="F20" s="56">
        <v>1</v>
      </c>
      <c r="G20" s="57" t="s">
        <v>83</v>
      </c>
      <c r="H20" s="20">
        <f>H29+H33+H38+H42+H47</f>
        <v>577032.61</v>
      </c>
      <c r="I20" s="20">
        <f>I29+I33+I38+I42+I47</f>
        <v>618822.54099999997</v>
      </c>
      <c r="J20" s="18">
        <f>J29+J33+J38+J42+J47</f>
        <v>618822.53976000007</v>
      </c>
      <c r="K20" s="74"/>
    </row>
    <row r="21" spans="1:13" ht="39.75" customHeight="1" x14ac:dyDescent="0.3">
      <c r="A21" s="87"/>
      <c r="B21" s="54" t="s">
        <v>38</v>
      </c>
      <c r="C21" s="54" t="s">
        <v>90</v>
      </c>
      <c r="D21" s="56">
        <v>808</v>
      </c>
      <c r="E21" s="56">
        <v>10</v>
      </c>
      <c r="F21" s="56">
        <v>1</v>
      </c>
      <c r="G21" s="57" t="s">
        <v>83</v>
      </c>
      <c r="H21" s="18">
        <f>H34+H43</f>
        <v>565810.86499999999</v>
      </c>
      <c r="I21" s="18">
        <f>I34+I43</f>
        <v>694810.86499999999</v>
      </c>
      <c r="J21" s="18">
        <f>J34+J43</f>
        <v>694810.86499999999</v>
      </c>
      <c r="K21" s="74"/>
    </row>
    <row r="22" spans="1:13" ht="18" customHeight="1" x14ac:dyDescent="0.3">
      <c r="A22" s="83" t="s">
        <v>57</v>
      </c>
      <c r="B22" s="83" t="s">
        <v>10</v>
      </c>
      <c r="C22" s="54" t="s">
        <v>5</v>
      </c>
      <c r="D22" s="56" t="s">
        <v>6</v>
      </c>
      <c r="E22" s="56">
        <v>10</v>
      </c>
      <c r="F22" s="56">
        <v>1</v>
      </c>
      <c r="G22" s="57" t="s">
        <v>41</v>
      </c>
      <c r="H22" s="18">
        <f>H25</f>
        <v>21997.431</v>
      </c>
      <c r="I22" s="18">
        <f t="shared" ref="I22:J22" si="6">I25</f>
        <v>42578.79</v>
      </c>
      <c r="J22" s="18">
        <f t="shared" si="6"/>
        <v>42578.79</v>
      </c>
      <c r="K22" s="74"/>
    </row>
    <row r="23" spans="1:13" ht="18" customHeight="1" x14ac:dyDescent="0.3">
      <c r="A23" s="84"/>
      <c r="B23" s="84"/>
      <c r="C23" s="86" t="s">
        <v>82</v>
      </c>
      <c r="D23" s="86" t="s">
        <v>6</v>
      </c>
      <c r="E23" s="86">
        <v>10</v>
      </c>
      <c r="F23" s="86">
        <v>1</v>
      </c>
      <c r="G23" s="96" t="s">
        <v>41</v>
      </c>
      <c r="H23" s="68">
        <f>H22</f>
        <v>21997.431</v>
      </c>
      <c r="I23" s="68">
        <f t="shared" ref="I23:J23" si="7">I22</f>
        <v>42578.79</v>
      </c>
      <c r="J23" s="68">
        <f t="shared" si="7"/>
        <v>42578.79</v>
      </c>
      <c r="K23" s="74"/>
    </row>
    <row r="24" spans="1:13" ht="19.899999999999999" customHeight="1" x14ac:dyDescent="0.3">
      <c r="A24" s="84"/>
      <c r="B24" s="84"/>
      <c r="C24" s="95"/>
      <c r="D24" s="95"/>
      <c r="E24" s="95"/>
      <c r="F24" s="95"/>
      <c r="G24" s="97"/>
      <c r="H24" s="75">
        <v>0</v>
      </c>
      <c r="I24" s="75">
        <v>0</v>
      </c>
      <c r="J24" s="75">
        <v>0</v>
      </c>
      <c r="K24" s="74"/>
    </row>
    <row r="25" spans="1:13" ht="58.5" customHeight="1" x14ac:dyDescent="0.3">
      <c r="A25" s="85"/>
      <c r="B25" s="85"/>
      <c r="C25" s="44" t="s">
        <v>76</v>
      </c>
      <c r="D25" s="44">
        <v>836</v>
      </c>
      <c r="E25" s="45" t="s">
        <v>53</v>
      </c>
      <c r="F25" s="45">
        <v>1</v>
      </c>
      <c r="G25" s="45" t="s">
        <v>41</v>
      </c>
      <c r="H25" s="16">
        <v>21997.431</v>
      </c>
      <c r="I25" s="16">
        <v>42578.79</v>
      </c>
      <c r="J25" s="16">
        <v>42578.79</v>
      </c>
    </row>
    <row r="26" spans="1:13" ht="18.600000000000001" customHeight="1" x14ac:dyDescent="0.3">
      <c r="A26" s="83" t="s">
        <v>61</v>
      </c>
      <c r="B26" s="83" t="s">
        <v>11</v>
      </c>
      <c r="C26" s="54" t="s">
        <v>5</v>
      </c>
      <c r="D26" s="56" t="s">
        <v>6</v>
      </c>
      <c r="E26" s="56">
        <v>10</v>
      </c>
      <c r="F26" s="56">
        <v>1</v>
      </c>
      <c r="G26" s="57" t="s">
        <v>43</v>
      </c>
      <c r="H26" s="18">
        <f>H29</f>
        <v>108918.446</v>
      </c>
      <c r="I26" s="18">
        <f t="shared" ref="I26:J26" si="8">I29</f>
        <v>135278.264</v>
      </c>
      <c r="J26" s="18">
        <f t="shared" si="8"/>
        <v>135278.26376</v>
      </c>
    </row>
    <row r="27" spans="1:13" ht="18.600000000000001" customHeight="1" x14ac:dyDescent="0.3">
      <c r="A27" s="84"/>
      <c r="B27" s="84"/>
      <c r="C27" s="86" t="s">
        <v>82</v>
      </c>
      <c r="D27" s="86" t="s">
        <v>6</v>
      </c>
      <c r="E27" s="86">
        <v>10</v>
      </c>
      <c r="F27" s="86">
        <v>1</v>
      </c>
      <c r="G27" s="96" t="s">
        <v>43</v>
      </c>
      <c r="H27" s="68">
        <f>H26</f>
        <v>108918.446</v>
      </c>
      <c r="I27" s="68">
        <f t="shared" ref="I27:J27" si="9">I26</f>
        <v>135278.264</v>
      </c>
      <c r="J27" s="68">
        <f t="shared" si="9"/>
        <v>135278.26376</v>
      </c>
    </row>
    <row r="28" spans="1:13" ht="16.899999999999999" customHeight="1" x14ac:dyDescent="0.3">
      <c r="A28" s="84"/>
      <c r="B28" s="84"/>
      <c r="C28" s="95"/>
      <c r="D28" s="95"/>
      <c r="E28" s="95"/>
      <c r="F28" s="95"/>
      <c r="G28" s="97"/>
      <c r="H28" s="75">
        <v>5177.3</v>
      </c>
      <c r="I28" s="75">
        <v>5177.3</v>
      </c>
      <c r="J28" s="75">
        <v>5177.3</v>
      </c>
    </row>
    <row r="29" spans="1:13" ht="56.25" x14ac:dyDescent="0.3">
      <c r="A29" s="85"/>
      <c r="B29" s="85"/>
      <c r="C29" s="44" t="s">
        <v>98</v>
      </c>
      <c r="D29" s="44">
        <v>806</v>
      </c>
      <c r="E29" s="45" t="s">
        <v>53</v>
      </c>
      <c r="F29" s="45" t="s">
        <v>42</v>
      </c>
      <c r="G29" s="45" t="s">
        <v>43</v>
      </c>
      <c r="H29" s="16">
        <v>108918.446</v>
      </c>
      <c r="I29" s="16">
        <v>135278.264</v>
      </c>
      <c r="J29" s="16">
        <v>135278.26376</v>
      </c>
    </row>
    <row r="30" spans="1:13" ht="17.45" customHeight="1" x14ac:dyDescent="0.3">
      <c r="A30" s="83" t="s">
        <v>62</v>
      </c>
      <c r="B30" s="83" t="s">
        <v>12</v>
      </c>
      <c r="C30" s="61" t="s">
        <v>5</v>
      </c>
      <c r="D30" s="56" t="s">
        <v>6</v>
      </c>
      <c r="E30" s="56">
        <v>10</v>
      </c>
      <c r="F30" s="56">
        <v>1</v>
      </c>
      <c r="G30" s="57" t="s">
        <v>44</v>
      </c>
      <c r="H30" s="62">
        <f>H33+H34</f>
        <v>443014.16399999999</v>
      </c>
      <c r="I30" s="62">
        <f t="shared" ref="I30:J30" si="10">I33+I34</f>
        <v>587444.277</v>
      </c>
      <c r="J30" s="62">
        <f t="shared" si="10"/>
        <v>587444.27600000007</v>
      </c>
    </row>
    <row r="31" spans="1:13" x14ac:dyDescent="0.3">
      <c r="A31" s="84"/>
      <c r="B31" s="84"/>
      <c r="C31" s="86" t="s">
        <v>82</v>
      </c>
      <c r="D31" s="86" t="s">
        <v>6</v>
      </c>
      <c r="E31" s="86">
        <v>10</v>
      </c>
      <c r="F31" s="86">
        <v>1</v>
      </c>
      <c r="G31" s="96" t="s">
        <v>44</v>
      </c>
      <c r="H31" s="69">
        <f>H30</f>
        <v>443014.16399999999</v>
      </c>
      <c r="I31" s="69">
        <f t="shared" ref="I31:J31" si="11">I30</f>
        <v>587444.277</v>
      </c>
      <c r="J31" s="69">
        <f t="shared" si="11"/>
        <v>587444.27600000007</v>
      </c>
    </row>
    <row r="32" spans="1:13" x14ac:dyDescent="0.3">
      <c r="A32" s="84"/>
      <c r="B32" s="84"/>
      <c r="C32" s="95"/>
      <c r="D32" s="95"/>
      <c r="E32" s="95"/>
      <c r="F32" s="95"/>
      <c r="G32" s="97"/>
      <c r="H32" s="76">
        <v>0</v>
      </c>
      <c r="I32" s="76">
        <v>0</v>
      </c>
      <c r="J32" s="76">
        <v>0</v>
      </c>
    </row>
    <row r="33" spans="1:10" ht="60" customHeight="1" x14ac:dyDescent="0.3">
      <c r="A33" s="84"/>
      <c r="B33" s="84"/>
      <c r="C33" s="44" t="s">
        <v>98</v>
      </c>
      <c r="D33" s="63">
        <v>806</v>
      </c>
      <c r="E33" s="64" t="s">
        <v>53</v>
      </c>
      <c r="F33" s="64" t="s">
        <v>42</v>
      </c>
      <c r="G33" s="64" t="s">
        <v>44</v>
      </c>
      <c r="H33" s="17">
        <v>443014.16399999999</v>
      </c>
      <c r="I33" s="17">
        <v>458444.277</v>
      </c>
      <c r="J33" s="17">
        <v>458444.27600000001</v>
      </c>
    </row>
    <row r="34" spans="1:10" ht="42.75" customHeight="1" x14ac:dyDescent="0.3">
      <c r="A34" s="85"/>
      <c r="B34" s="85"/>
      <c r="C34" s="44" t="s">
        <v>90</v>
      </c>
      <c r="D34" s="63">
        <v>808</v>
      </c>
      <c r="E34" s="64" t="s">
        <v>53</v>
      </c>
      <c r="F34" s="64" t="s">
        <v>42</v>
      </c>
      <c r="G34" s="64" t="s">
        <v>44</v>
      </c>
      <c r="H34" s="40">
        <v>0</v>
      </c>
      <c r="I34" s="17">
        <v>129000</v>
      </c>
      <c r="J34" s="17">
        <v>129000</v>
      </c>
    </row>
    <row r="35" spans="1:10" ht="27.75" customHeight="1" x14ac:dyDescent="0.3">
      <c r="A35" s="83" t="s">
        <v>63</v>
      </c>
      <c r="B35" s="83" t="s">
        <v>14</v>
      </c>
      <c r="C35" s="54" t="s">
        <v>5</v>
      </c>
      <c r="D35" s="56" t="s">
        <v>6</v>
      </c>
      <c r="E35" s="56">
        <v>10</v>
      </c>
      <c r="F35" s="56">
        <v>1</v>
      </c>
      <c r="G35" s="57" t="s">
        <v>45</v>
      </c>
      <c r="H35" s="62">
        <f>H38</f>
        <v>0</v>
      </c>
      <c r="I35" s="62">
        <f t="shared" ref="I35:J35" si="12">I38</f>
        <v>0</v>
      </c>
      <c r="J35" s="62">
        <f t="shared" si="12"/>
        <v>0</v>
      </c>
    </row>
    <row r="36" spans="1:10" ht="27.75" customHeight="1" x14ac:dyDescent="0.3">
      <c r="A36" s="84"/>
      <c r="B36" s="84"/>
      <c r="C36" s="86" t="s">
        <v>82</v>
      </c>
      <c r="D36" s="86" t="s">
        <v>6</v>
      </c>
      <c r="E36" s="86">
        <v>10</v>
      </c>
      <c r="F36" s="86">
        <v>1</v>
      </c>
      <c r="G36" s="96" t="s">
        <v>45</v>
      </c>
      <c r="H36" s="69">
        <f>H35</f>
        <v>0</v>
      </c>
      <c r="I36" s="69">
        <f t="shared" ref="I36:J36" si="13">I35</f>
        <v>0</v>
      </c>
      <c r="J36" s="69">
        <f t="shared" si="13"/>
        <v>0</v>
      </c>
    </row>
    <row r="37" spans="1:10" ht="27.75" customHeight="1" x14ac:dyDescent="0.3">
      <c r="A37" s="84"/>
      <c r="B37" s="84"/>
      <c r="C37" s="95"/>
      <c r="D37" s="95"/>
      <c r="E37" s="95"/>
      <c r="F37" s="95"/>
      <c r="G37" s="97"/>
      <c r="H37" s="76">
        <v>0</v>
      </c>
      <c r="I37" s="76">
        <v>0</v>
      </c>
      <c r="J37" s="76">
        <v>0</v>
      </c>
    </row>
    <row r="38" spans="1:10" ht="63" customHeight="1" x14ac:dyDescent="0.3">
      <c r="A38" s="85"/>
      <c r="B38" s="85"/>
      <c r="C38" s="44" t="s">
        <v>98</v>
      </c>
      <c r="D38" s="44">
        <v>806</v>
      </c>
      <c r="E38" s="45" t="s">
        <v>53</v>
      </c>
      <c r="F38" s="45" t="s">
        <v>42</v>
      </c>
      <c r="G38" s="45" t="s">
        <v>45</v>
      </c>
      <c r="H38" s="38">
        <v>0</v>
      </c>
      <c r="I38" s="16">
        <v>0</v>
      </c>
      <c r="J38" s="16">
        <v>0</v>
      </c>
    </row>
    <row r="39" spans="1:10" ht="18" customHeight="1" x14ac:dyDescent="0.3">
      <c r="A39" s="83" t="s">
        <v>58</v>
      </c>
      <c r="B39" s="83" t="s">
        <v>58</v>
      </c>
      <c r="C39" s="54" t="s">
        <v>5</v>
      </c>
      <c r="D39" s="56" t="s">
        <v>6</v>
      </c>
      <c r="E39" s="56">
        <v>10</v>
      </c>
      <c r="F39" s="56">
        <v>1</v>
      </c>
      <c r="G39" s="57" t="s">
        <v>46</v>
      </c>
      <c r="H39" s="20">
        <f>H42+H43</f>
        <v>590810.86499999999</v>
      </c>
      <c r="I39" s="20">
        <f t="shared" ref="I39:J39" si="14">I42+I43</f>
        <v>590810.86499999999</v>
      </c>
      <c r="J39" s="20">
        <f t="shared" si="14"/>
        <v>590810.86499999999</v>
      </c>
    </row>
    <row r="40" spans="1:10" x14ac:dyDescent="0.3">
      <c r="A40" s="84"/>
      <c r="B40" s="84"/>
      <c r="C40" s="86" t="s">
        <v>82</v>
      </c>
      <c r="D40" s="86" t="s">
        <v>6</v>
      </c>
      <c r="E40" s="86">
        <v>10</v>
      </c>
      <c r="F40" s="86">
        <v>1</v>
      </c>
      <c r="G40" s="96" t="s">
        <v>46</v>
      </c>
      <c r="H40" s="68">
        <f>H39</f>
        <v>590810.86499999999</v>
      </c>
      <c r="I40" s="68">
        <f t="shared" ref="I40:J40" si="15">I39</f>
        <v>590810.86499999999</v>
      </c>
      <c r="J40" s="68">
        <f t="shared" si="15"/>
        <v>590810.86499999999</v>
      </c>
    </row>
    <row r="41" spans="1:10" x14ac:dyDescent="0.3">
      <c r="A41" s="84"/>
      <c r="B41" s="84"/>
      <c r="C41" s="95"/>
      <c r="D41" s="95"/>
      <c r="E41" s="95"/>
      <c r="F41" s="95"/>
      <c r="G41" s="97"/>
      <c r="H41" s="75">
        <v>409683.9</v>
      </c>
      <c r="I41" s="75">
        <v>409683.9</v>
      </c>
      <c r="J41" s="75">
        <v>409683.9</v>
      </c>
    </row>
    <row r="42" spans="1:10" ht="56.25" x14ac:dyDescent="0.3">
      <c r="A42" s="84"/>
      <c r="B42" s="84"/>
      <c r="C42" s="44" t="s">
        <v>98</v>
      </c>
      <c r="D42" s="44">
        <v>806</v>
      </c>
      <c r="E42" s="45" t="s">
        <v>53</v>
      </c>
      <c r="F42" s="45" t="s">
        <v>42</v>
      </c>
      <c r="G42" s="45" t="s">
        <v>46</v>
      </c>
      <c r="H42" s="38">
        <v>25000</v>
      </c>
      <c r="I42" s="16">
        <v>25000</v>
      </c>
      <c r="J42" s="16">
        <v>25000</v>
      </c>
    </row>
    <row r="43" spans="1:10" ht="37.5" x14ac:dyDescent="0.3">
      <c r="A43" s="85"/>
      <c r="B43" s="85"/>
      <c r="C43" s="44" t="s">
        <v>90</v>
      </c>
      <c r="D43" s="44">
        <v>808</v>
      </c>
      <c r="E43" s="45" t="s">
        <v>53</v>
      </c>
      <c r="F43" s="45" t="s">
        <v>42</v>
      </c>
      <c r="G43" s="45" t="s">
        <v>46</v>
      </c>
      <c r="H43" s="38">
        <v>565810.86499999999</v>
      </c>
      <c r="I43" s="16">
        <v>565810.86499999999</v>
      </c>
      <c r="J43" s="38">
        <v>565810.86499999999</v>
      </c>
    </row>
    <row r="44" spans="1:10" ht="18" customHeight="1" x14ac:dyDescent="0.3">
      <c r="A44" s="83" t="s">
        <v>64</v>
      </c>
      <c r="B44" s="83" t="s">
        <v>64</v>
      </c>
      <c r="C44" s="54" t="s">
        <v>5</v>
      </c>
      <c r="D44" s="56" t="s">
        <v>6</v>
      </c>
      <c r="E44" s="56">
        <v>10</v>
      </c>
      <c r="F44" s="56">
        <v>1</v>
      </c>
      <c r="G44" s="57" t="s">
        <v>47</v>
      </c>
      <c r="H44" s="20">
        <v>100</v>
      </c>
      <c r="I44" s="20">
        <f t="shared" ref="I44:J44" si="16">I47</f>
        <v>100</v>
      </c>
      <c r="J44" s="20">
        <f t="shared" si="16"/>
        <v>100</v>
      </c>
    </row>
    <row r="45" spans="1:10" x14ac:dyDescent="0.3">
      <c r="A45" s="84"/>
      <c r="B45" s="84"/>
      <c r="C45" s="86" t="s">
        <v>82</v>
      </c>
      <c r="D45" s="86" t="s">
        <v>6</v>
      </c>
      <c r="E45" s="86">
        <v>10</v>
      </c>
      <c r="F45" s="86">
        <v>1</v>
      </c>
      <c r="G45" s="96" t="s">
        <v>47</v>
      </c>
      <c r="H45" s="68">
        <f>H44</f>
        <v>100</v>
      </c>
      <c r="I45" s="68">
        <f t="shared" ref="I45:J45" si="17">I44</f>
        <v>100</v>
      </c>
      <c r="J45" s="68">
        <f t="shared" si="17"/>
        <v>100</v>
      </c>
    </row>
    <row r="46" spans="1:10" x14ac:dyDescent="0.3">
      <c r="A46" s="84"/>
      <c r="B46" s="84"/>
      <c r="C46" s="95"/>
      <c r="D46" s="95"/>
      <c r="E46" s="95"/>
      <c r="F46" s="95"/>
      <c r="G46" s="97"/>
      <c r="H46" s="75">
        <v>0</v>
      </c>
      <c r="I46" s="75">
        <v>0</v>
      </c>
      <c r="J46" s="75">
        <v>0</v>
      </c>
    </row>
    <row r="47" spans="1:10" ht="56.25" x14ac:dyDescent="0.3">
      <c r="A47" s="85"/>
      <c r="B47" s="85"/>
      <c r="C47" s="44" t="s">
        <v>98</v>
      </c>
      <c r="D47" s="44">
        <v>806</v>
      </c>
      <c r="E47" s="45" t="s">
        <v>53</v>
      </c>
      <c r="F47" s="45" t="s">
        <v>42</v>
      </c>
      <c r="G47" s="45" t="s">
        <v>47</v>
      </c>
      <c r="H47" s="38">
        <v>100</v>
      </c>
      <c r="I47" s="16">
        <v>100</v>
      </c>
      <c r="J47" s="16">
        <v>100</v>
      </c>
    </row>
    <row r="48" spans="1:10" x14ac:dyDescent="0.3">
      <c r="A48" s="88" t="s">
        <v>15</v>
      </c>
      <c r="B48" s="58" t="s">
        <v>16</v>
      </c>
      <c r="C48" s="58" t="s">
        <v>5</v>
      </c>
      <c r="D48" s="58" t="s">
        <v>6</v>
      </c>
      <c r="E48" s="65"/>
      <c r="F48" s="65"/>
      <c r="G48" s="65"/>
      <c r="H48" s="19">
        <f>H51+H52</f>
        <v>590077.28899999999</v>
      </c>
      <c r="I48" s="19">
        <f t="shared" ref="I48:J48" si="18">I51+I52</f>
        <v>781902.91099999996</v>
      </c>
      <c r="J48" s="19">
        <f t="shared" si="18"/>
        <v>770831.65899999999</v>
      </c>
    </row>
    <row r="49" spans="1:13" s="60" customFormat="1" x14ac:dyDescent="0.3">
      <c r="A49" s="100"/>
      <c r="B49" s="81"/>
      <c r="C49" s="86" t="s">
        <v>82</v>
      </c>
      <c r="D49" s="86" t="s">
        <v>6</v>
      </c>
      <c r="E49" s="86">
        <v>10</v>
      </c>
      <c r="F49" s="86">
        <v>2</v>
      </c>
      <c r="G49" s="96" t="s">
        <v>83</v>
      </c>
      <c r="H49" s="68">
        <f t="shared" ref="H49:J50" si="19">H54+H58+H62+H67+H71+H75</f>
        <v>590077.28899999987</v>
      </c>
      <c r="I49" s="68">
        <f t="shared" si="19"/>
        <v>781902.91099999996</v>
      </c>
      <c r="J49" s="68">
        <f t="shared" si="19"/>
        <v>770831.65899999999</v>
      </c>
      <c r="K49" s="74"/>
      <c r="L49" s="74"/>
      <c r="M49" s="74"/>
    </row>
    <row r="50" spans="1:13" s="60" customFormat="1" x14ac:dyDescent="0.3">
      <c r="A50" s="100"/>
      <c r="B50" s="82"/>
      <c r="C50" s="95"/>
      <c r="D50" s="95"/>
      <c r="E50" s="95"/>
      <c r="F50" s="95"/>
      <c r="G50" s="97"/>
      <c r="H50" s="75">
        <f t="shared" si="19"/>
        <v>134560.5</v>
      </c>
      <c r="I50" s="75">
        <f t="shared" si="19"/>
        <v>134560.5</v>
      </c>
      <c r="J50" s="75">
        <f t="shared" si="19"/>
        <v>134560.5</v>
      </c>
      <c r="K50" s="74"/>
      <c r="L50" s="74"/>
      <c r="M50" s="74"/>
    </row>
    <row r="51" spans="1:13" ht="62.25" customHeight="1" x14ac:dyDescent="0.3">
      <c r="A51" s="100"/>
      <c r="B51" s="79" t="s">
        <v>39</v>
      </c>
      <c r="C51" s="54" t="s">
        <v>98</v>
      </c>
      <c r="D51" s="54">
        <v>806</v>
      </c>
      <c r="E51" s="55" t="s">
        <v>53</v>
      </c>
      <c r="F51" s="55" t="s">
        <v>48</v>
      </c>
      <c r="G51" s="55" t="s">
        <v>83</v>
      </c>
      <c r="H51" s="46">
        <f>H56+H60+H64+H69+H77</f>
        <v>444287.43</v>
      </c>
      <c r="I51" s="46">
        <f t="shared" ref="I51:J51" si="20">I56+I60+I64+I69+I77</f>
        <v>499257.11799999996</v>
      </c>
      <c r="J51" s="46">
        <f t="shared" si="20"/>
        <v>499257.11799999996</v>
      </c>
    </row>
    <row r="52" spans="1:13" ht="37.5" x14ac:dyDescent="0.3">
      <c r="A52" s="89"/>
      <c r="B52" s="56" t="s">
        <v>38</v>
      </c>
      <c r="C52" s="54" t="s">
        <v>90</v>
      </c>
      <c r="D52" s="56">
        <v>808</v>
      </c>
      <c r="E52" s="56">
        <v>10</v>
      </c>
      <c r="F52" s="56">
        <v>2</v>
      </c>
      <c r="G52" s="57" t="s">
        <v>83</v>
      </c>
      <c r="H52" s="18">
        <f>H65+H73</f>
        <v>145789.859</v>
      </c>
      <c r="I52" s="18">
        <f t="shared" ref="I52:J52" si="21">I65+I73</f>
        <v>282645.79300000001</v>
      </c>
      <c r="J52" s="18">
        <f t="shared" si="21"/>
        <v>271574.54100000003</v>
      </c>
    </row>
    <row r="53" spans="1:13" ht="22.15" customHeight="1" x14ac:dyDescent="0.3">
      <c r="A53" s="83" t="s">
        <v>57</v>
      </c>
      <c r="B53" s="83" t="s">
        <v>69</v>
      </c>
      <c r="C53" s="54" t="s">
        <v>5</v>
      </c>
      <c r="D53" s="56" t="s">
        <v>6</v>
      </c>
      <c r="E53" s="56">
        <v>10</v>
      </c>
      <c r="F53" s="56">
        <v>2</v>
      </c>
      <c r="G53" s="57" t="s">
        <v>41</v>
      </c>
      <c r="H53" s="66">
        <f>H56</f>
        <v>330823.52899999998</v>
      </c>
      <c r="I53" s="66">
        <f t="shared" ref="I53:J53" si="22">I56</f>
        <v>358980.51799999998</v>
      </c>
      <c r="J53" s="66">
        <f t="shared" si="22"/>
        <v>358980.51799999998</v>
      </c>
    </row>
    <row r="54" spans="1:13" ht="20.45" customHeight="1" x14ac:dyDescent="0.3">
      <c r="A54" s="84"/>
      <c r="B54" s="84"/>
      <c r="C54" s="86" t="s">
        <v>82</v>
      </c>
      <c r="D54" s="86" t="s">
        <v>6</v>
      </c>
      <c r="E54" s="86">
        <v>10</v>
      </c>
      <c r="F54" s="86">
        <v>2</v>
      </c>
      <c r="G54" s="96" t="s">
        <v>41</v>
      </c>
      <c r="H54" s="70">
        <f>H53</f>
        <v>330823.52899999998</v>
      </c>
      <c r="I54" s="70">
        <f t="shared" ref="I54:J54" si="23">I53</f>
        <v>358980.51799999998</v>
      </c>
      <c r="J54" s="70">
        <f t="shared" si="23"/>
        <v>358980.51799999998</v>
      </c>
    </row>
    <row r="55" spans="1:13" ht="22.15" customHeight="1" x14ac:dyDescent="0.3">
      <c r="A55" s="84"/>
      <c r="B55" s="84"/>
      <c r="C55" s="95"/>
      <c r="D55" s="95"/>
      <c r="E55" s="95"/>
      <c r="F55" s="95"/>
      <c r="G55" s="97"/>
      <c r="H55" s="77">
        <v>577.1</v>
      </c>
      <c r="I55" s="77">
        <v>577.1</v>
      </c>
      <c r="J55" s="77">
        <v>577.1</v>
      </c>
    </row>
    <row r="56" spans="1:13" ht="56.25" x14ac:dyDescent="0.3">
      <c r="A56" s="85"/>
      <c r="B56" s="85"/>
      <c r="C56" s="44" t="s">
        <v>98</v>
      </c>
      <c r="D56" s="44">
        <v>806</v>
      </c>
      <c r="E56" s="45" t="s">
        <v>53</v>
      </c>
      <c r="F56" s="45" t="s">
        <v>48</v>
      </c>
      <c r="G56" s="45" t="s">
        <v>41</v>
      </c>
      <c r="H56" s="80">
        <v>330823.52899999998</v>
      </c>
      <c r="I56" s="47">
        <v>358980.51799999998</v>
      </c>
      <c r="J56" s="47">
        <v>358980.51799999998</v>
      </c>
    </row>
    <row r="57" spans="1:13" ht="36" customHeight="1" x14ac:dyDescent="0.3">
      <c r="A57" s="83" t="s">
        <v>61</v>
      </c>
      <c r="B57" s="83" t="s">
        <v>32</v>
      </c>
      <c r="C57" s="54" t="s">
        <v>5</v>
      </c>
      <c r="D57" s="56" t="s">
        <v>6</v>
      </c>
      <c r="E57" s="56">
        <v>10</v>
      </c>
      <c r="F57" s="56">
        <v>2</v>
      </c>
      <c r="G57" s="57" t="s">
        <v>43</v>
      </c>
      <c r="H57" s="66">
        <f>H60</f>
        <v>23921.896000000001</v>
      </c>
      <c r="I57" s="66">
        <f t="shared" ref="I57:J57" si="24">I60</f>
        <v>26189.703000000001</v>
      </c>
      <c r="J57" s="66">
        <f t="shared" si="24"/>
        <v>26189.703000000001</v>
      </c>
    </row>
    <row r="58" spans="1:13" x14ac:dyDescent="0.3">
      <c r="A58" s="84"/>
      <c r="B58" s="84"/>
      <c r="C58" s="86" t="s">
        <v>82</v>
      </c>
      <c r="D58" s="86" t="s">
        <v>6</v>
      </c>
      <c r="E58" s="86">
        <v>10</v>
      </c>
      <c r="F58" s="86">
        <v>2</v>
      </c>
      <c r="G58" s="96" t="s">
        <v>43</v>
      </c>
      <c r="H58" s="68">
        <f>H57</f>
        <v>23921.896000000001</v>
      </c>
      <c r="I58" s="68">
        <f t="shared" ref="I58:J58" si="25">I57</f>
        <v>26189.703000000001</v>
      </c>
      <c r="J58" s="68">
        <f t="shared" si="25"/>
        <v>26189.703000000001</v>
      </c>
    </row>
    <row r="59" spans="1:13" x14ac:dyDescent="0.3">
      <c r="A59" s="84"/>
      <c r="B59" s="84"/>
      <c r="C59" s="95"/>
      <c r="D59" s="95"/>
      <c r="E59" s="95"/>
      <c r="F59" s="95"/>
      <c r="G59" s="97"/>
      <c r="H59" s="75">
        <v>0</v>
      </c>
      <c r="I59" s="75">
        <v>0</v>
      </c>
      <c r="J59" s="75">
        <v>0</v>
      </c>
    </row>
    <row r="60" spans="1:13" ht="56.25" x14ac:dyDescent="0.3">
      <c r="A60" s="85"/>
      <c r="B60" s="85"/>
      <c r="C60" s="44" t="s">
        <v>98</v>
      </c>
      <c r="D60" s="44">
        <v>806</v>
      </c>
      <c r="E60" s="45" t="s">
        <v>53</v>
      </c>
      <c r="F60" s="45" t="s">
        <v>48</v>
      </c>
      <c r="G60" s="45" t="s">
        <v>43</v>
      </c>
      <c r="H60" s="80">
        <v>23921.896000000001</v>
      </c>
      <c r="I60" s="47">
        <v>26189.703000000001</v>
      </c>
      <c r="J60" s="47">
        <v>26189.703000000001</v>
      </c>
    </row>
    <row r="61" spans="1:13" ht="25.15" customHeight="1" x14ac:dyDescent="0.3">
      <c r="A61" s="83" t="s">
        <v>62</v>
      </c>
      <c r="B61" s="83" t="s">
        <v>17</v>
      </c>
      <c r="C61" s="56" t="s">
        <v>5</v>
      </c>
      <c r="D61" s="56" t="s">
        <v>6</v>
      </c>
      <c r="E61" s="56">
        <v>10</v>
      </c>
      <c r="F61" s="56">
        <v>2</v>
      </c>
      <c r="G61" s="57" t="s">
        <v>44</v>
      </c>
      <c r="H61" s="66">
        <f>H64+H65</f>
        <v>70350.702000000005</v>
      </c>
      <c r="I61" s="66">
        <f t="shared" ref="I61:J61" si="26">I64+I65</f>
        <v>182374.984</v>
      </c>
      <c r="J61" s="66">
        <f t="shared" si="26"/>
        <v>171932.761</v>
      </c>
    </row>
    <row r="62" spans="1:13" x14ac:dyDescent="0.3">
      <c r="A62" s="84"/>
      <c r="B62" s="84"/>
      <c r="C62" s="86" t="s">
        <v>82</v>
      </c>
      <c r="D62" s="86" t="s">
        <v>6</v>
      </c>
      <c r="E62" s="86">
        <v>10</v>
      </c>
      <c r="F62" s="86">
        <v>2</v>
      </c>
      <c r="G62" s="96" t="s">
        <v>44</v>
      </c>
      <c r="H62" s="68">
        <f>H61</f>
        <v>70350.702000000005</v>
      </c>
      <c r="I62" s="68">
        <f t="shared" ref="I62:J62" si="27">I61</f>
        <v>182374.984</v>
      </c>
      <c r="J62" s="68">
        <f t="shared" si="27"/>
        <v>171932.761</v>
      </c>
    </row>
    <row r="63" spans="1:13" x14ac:dyDescent="0.3">
      <c r="A63" s="84"/>
      <c r="B63" s="84"/>
      <c r="C63" s="95"/>
      <c r="D63" s="95"/>
      <c r="E63" s="95"/>
      <c r="F63" s="95"/>
      <c r="G63" s="97"/>
      <c r="H63" s="75">
        <v>0</v>
      </c>
      <c r="I63" s="75">
        <v>0</v>
      </c>
      <c r="J63" s="75">
        <v>0</v>
      </c>
    </row>
    <row r="64" spans="1:13" ht="56.25" x14ac:dyDescent="0.3">
      <c r="A64" s="84"/>
      <c r="B64" s="84"/>
      <c r="C64" s="44" t="s">
        <v>98</v>
      </c>
      <c r="D64" s="44">
        <v>806</v>
      </c>
      <c r="E64" s="45" t="s">
        <v>53</v>
      </c>
      <c r="F64" s="45" t="s">
        <v>48</v>
      </c>
      <c r="G64" s="45" t="s">
        <v>44</v>
      </c>
      <c r="H64" s="38">
        <v>70350.702000000005</v>
      </c>
      <c r="I64" s="16">
        <v>94566.104999999996</v>
      </c>
      <c r="J64" s="16">
        <v>94566.104999999996</v>
      </c>
    </row>
    <row r="65" spans="1:13" ht="36" customHeight="1" x14ac:dyDescent="0.3">
      <c r="A65" s="85"/>
      <c r="B65" s="85"/>
      <c r="C65" s="44" t="s">
        <v>90</v>
      </c>
      <c r="D65" s="44">
        <v>808</v>
      </c>
      <c r="E65" s="45" t="s">
        <v>53</v>
      </c>
      <c r="F65" s="45" t="s">
        <v>48</v>
      </c>
      <c r="G65" s="45" t="s">
        <v>44</v>
      </c>
      <c r="H65" s="38">
        <v>0</v>
      </c>
      <c r="I65" s="16">
        <v>87808.879000000001</v>
      </c>
      <c r="J65" s="16">
        <v>77366.656000000003</v>
      </c>
      <c r="K65" s="74"/>
    </row>
    <row r="66" spans="1:13" ht="27.6" customHeight="1" x14ac:dyDescent="0.3">
      <c r="A66" s="83" t="s">
        <v>63</v>
      </c>
      <c r="B66" s="83" t="s">
        <v>84</v>
      </c>
      <c r="C66" s="56" t="s">
        <v>5</v>
      </c>
      <c r="D66" s="56" t="s">
        <v>6</v>
      </c>
      <c r="E66" s="56">
        <v>10</v>
      </c>
      <c r="F66" s="56">
        <v>2</v>
      </c>
      <c r="G66" s="57" t="s">
        <v>45</v>
      </c>
      <c r="H66" s="66">
        <f>H69</f>
        <v>14243.343000000001</v>
      </c>
      <c r="I66" s="66">
        <f t="shared" ref="I66:J66" si="28">I69</f>
        <v>14760.832</v>
      </c>
      <c r="J66" s="66">
        <f t="shared" si="28"/>
        <v>14760.832</v>
      </c>
      <c r="K66" s="74"/>
    </row>
    <row r="67" spans="1:13" ht="22.15" customHeight="1" x14ac:dyDescent="0.3">
      <c r="A67" s="84"/>
      <c r="B67" s="84"/>
      <c r="C67" s="86" t="s">
        <v>82</v>
      </c>
      <c r="D67" s="86" t="s">
        <v>6</v>
      </c>
      <c r="E67" s="86">
        <v>10</v>
      </c>
      <c r="F67" s="86">
        <v>2</v>
      </c>
      <c r="G67" s="96" t="s">
        <v>45</v>
      </c>
      <c r="H67" s="68">
        <f>H66</f>
        <v>14243.343000000001</v>
      </c>
      <c r="I67" s="68">
        <f t="shared" ref="I67:J67" si="29">I66</f>
        <v>14760.832</v>
      </c>
      <c r="J67" s="68">
        <f t="shared" si="29"/>
        <v>14760.832</v>
      </c>
      <c r="K67" s="74"/>
    </row>
    <row r="68" spans="1:13" ht="24" customHeight="1" x14ac:dyDescent="0.3">
      <c r="A68" s="84"/>
      <c r="B68" s="84"/>
      <c r="C68" s="95"/>
      <c r="D68" s="95"/>
      <c r="E68" s="95"/>
      <c r="F68" s="95"/>
      <c r="G68" s="97"/>
      <c r="H68" s="75">
        <v>0</v>
      </c>
      <c r="I68" s="75">
        <v>0</v>
      </c>
      <c r="J68" s="75">
        <v>0</v>
      </c>
      <c r="K68" s="74"/>
    </row>
    <row r="69" spans="1:13" ht="60.75" customHeight="1" x14ac:dyDescent="0.3">
      <c r="A69" s="85"/>
      <c r="B69" s="85"/>
      <c r="C69" s="44" t="s">
        <v>98</v>
      </c>
      <c r="D69" s="44">
        <v>806</v>
      </c>
      <c r="E69" s="45" t="s">
        <v>53</v>
      </c>
      <c r="F69" s="45" t="s">
        <v>48</v>
      </c>
      <c r="G69" s="45" t="s">
        <v>45</v>
      </c>
      <c r="H69" s="38">
        <v>14243.343000000001</v>
      </c>
      <c r="I69" s="16">
        <v>14760.832</v>
      </c>
      <c r="J69" s="16">
        <v>14760.832</v>
      </c>
      <c r="K69" s="74"/>
    </row>
    <row r="70" spans="1:13" ht="38.450000000000003" customHeight="1" x14ac:dyDescent="0.3">
      <c r="A70" s="83" t="s">
        <v>58</v>
      </c>
      <c r="B70" s="83" t="s">
        <v>58</v>
      </c>
      <c r="C70" s="67" t="s">
        <v>5</v>
      </c>
      <c r="D70" s="56" t="s">
        <v>6</v>
      </c>
      <c r="E70" s="56">
        <v>10</v>
      </c>
      <c r="F70" s="56">
        <v>2</v>
      </c>
      <c r="G70" s="57" t="s">
        <v>46</v>
      </c>
      <c r="H70" s="20">
        <f>H73</f>
        <v>145789.859</v>
      </c>
      <c r="I70" s="20">
        <f t="shared" ref="I70:J70" si="30">I73</f>
        <v>194836.91399999999</v>
      </c>
      <c r="J70" s="20">
        <f t="shared" si="30"/>
        <v>194207.88500000001</v>
      </c>
      <c r="K70" s="74"/>
    </row>
    <row r="71" spans="1:13" ht="21.75" customHeight="1" x14ac:dyDescent="0.3">
      <c r="A71" s="84"/>
      <c r="B71" s="84"/>
      <c r="C71" s="86" t="s">
        <v>82</v>
      </c>
      <c r="D71" s="86" t="s">
        <v>6</v>
      </c>
      <c r="E71" s="86">
        <v>10</v>
      </c>
      <c r="F71" s="86">
        <v>2</v>
      </c>
      <c r="G71" s="96" t="s">
        <v>46</v>
      </c>
      <c r="H71" s="68">
        <f>H70</f>
        <v>145789.859</v>
      </c>
      <c r="I71" s="68">
        <f t="shared" ref="I71:J71" si="31">I70</f>
        <v>194836.91399999999</v>
      </c>
      <c r="J71" s="68">
        <f t="shared" si="31"/>
        <v>194207.88500000001</v>
      </c>
      <c r="K71" s="74"/>
    </row>
    <row r="72" spans="1:13" ht="23.25" customHeight="1" x14ac:dyDescent="0.3">
      <c r="A72" s="84"/>
      <c r="B72" s="84"/>
      <c r="C72" s="95"/>
      <c r="D72" s="95"/>
      <c r="E72" s="95"/>
      <c r="F72" s="95"/>
      <c r="G72" s="97"/>
      <c r="H72" s="75">
        <v>131633.4</v>
      </c>
      <c r="I72" s="75">
        <v>131633.4</v>
      </c>
      <c r="J72" s="75">
        <v>131633.4</v>
      </c>
      <c r="K72" s="74"/>
    </row>
    <row r="73" spans="1:13" ht="38.450000000000003" customHeight="1" x14ac:dyDescent="0.3">
      <c r="A73" s="85"/>
      <c r="B73" s="85"/>
      <c r="C73" s="44" t="s">
        <v>90</v>
      </c>
      <c r="D73" s="44">
        <v>808</v>
      </c>
      <c r="E73" s="45" t="s">
        <v>53</v>
      </c>
      <c r="F73" s="45" t="s">
        <v>48</v>
      </c>
      <c r="G73" s="45" t="s">
        <v>46</v>
      </c>
      <c r="H73" s="38">
        <v>145789.859</v>
      </c>
      <c r="I73" s="38">
        <v>194836.91399999999</v>
      </c>
      <c r="J73" s="38">
        <v>194207.88500000001</v>
      </c>
      <c r="K73" s="74"/>
    </row>
    <row r="74" spans="1:13" ht="25.9" customHeight="1" x14ac:dyDescent="0.3">
      <c r="A74" s="83" t="s">
        <v>66</v>
      </c>
      <c r="B74" s="83" t="s">
        <v>66</v>
      </c>
      <c r="C74" s="67" t="s">
        <v>5</v>
      </c>
      <c r="D74" s="56" t="s">
        <v>6</v>
      </c>
      <c r="E74" s="56">
        <v>10</v>
      </c>
      <c r="F74" s="56">
        <v>2</v>
      </c>
      <c r="G74" s="57" t="s">
        <v>50</v>
      </c>
      <c r="H74" s="20">
        <f>H77</f>
        <v>4947.96</v>
      </c>
      <c r="I74" s="20">
        <f t="shared" ref="I74:J74" si="32">I77</f>
        <v>4759.96</v>
      </c>
      <c r="J74" s="20">
        <f t="shared" si="32"/>
        <v>4759.96</v>
      </c>
      <c r="K74" s="74"/>
    </row>
    <row r="75" spans="1:13" x14ac:dyDescent="0.3">
      <c r="A75" s="84"/>
      <c r="B75" s="84"/>
      <c r="C75" s="86" t="s">
        <v>82</v>
      </c>
      <c r="D75" s="86" t="s">
        <v>6</v>
      </c>
      <c r="E75" s="86">
        <v>10</v>
      </c>
      <c r="F75" s="86">
        <v>2</v>
      </c>
      <c r="G75" s="96" t="s">
        <v>50</v>
      </c>
      <c r="H75" s="68">
        <f>H74</f>
        <v>4947.96</v>
      </c>
      <c r="I75" s="68">
        <f t="shared" ref="I75:J75" si="33">I74</f>
        <v>4759.96</v>
      </c>
      <c r="J75" s="68">
        <f t="shared" si="33"/>
        <v>4759.96</v>
      </c>
      <c r="K75" s="74"/>
    </row>
    <row r="76" spans="1:13" x14ac:dyDescent="0.3">
      <c r="A76" s="84"/>
      <c r="B76" s="84"/>
      <c r="C76" s="95"/>
      <c r="D76" s="95"/>
      <c r="E76" s="95"/>
      <c r="F76" s="95"/>
      <c r="G76" s="97"/>
      <c r="H76" s="75">
        <v>2350</v>
      </c>
      <c r="I76" s="75">
        <v>2350</v>
      </c>
      <c r="J76" s="75">
        <v>2350</v>
      </c>
      <c r="K76" s="74"/>
    </row>
    <row r="77" spans="1:13" ht="56.25" x14ac:dyDescent="0.3">
      <c r="A77" s="85"/>
      <c r="B77" s="85"/>
      <c r="C77" s="44" t="s">
        <v>98</v>
      </c>
      <c r="D77" s="44">
        <v>806</v>
      </c>
      <c r="E77" s="45" t="s">
        <v>53</v>
      </c>
      <c r="F77" s="45" t="s">
        <v>48</v>
      </c>
      <c r="G77" s="45" t="s">
        <v>50</v>
      </c>
      <c r="H77" s="38">
        <v>4947.96</v>
      </c>
      <c r="I77" s="16">
        <v>4759.96</v>
      </c>
      <c r="J77" s="16">
        <v>4759.96</v>
      </c>
    </row>
    <row r="78" spans="1:13" ht="46.5" customHeight="1" x14ac:dyDescent="0.3">
      <c r="A78" s="88" t="s">
        <v>19</v>
      </c>
      <c r="B78" s="58" t="s">
        <v>71</v>
      </c>
      <c r="C78" s="58" t="s">
        <v>5</v>
      </c>
      <c r="D78" s="58"/>
      <c r="E78" s="65"/>
      <c r="F78" s="65"/>
      <c r="G78" s="65"/>
      <c r="H78" s="19">
        <f>H81+H82</f>
        <v>396110.57</v>
      </c>
      <c r="I78" s="19">
        <f t="shared" ref="I78:J78" si="34">I81+I82</f>
        <v>431290.84600000008</v>
      </c>
      <c r="J78" s="19">
        <f t="shared" si="34"/>
        <v>430831.42330999998</v>
      </c>
    </row>
    <row r="79" spans="1:13" s="60" customFormat="1" x14ac:dyDescent="0.3">
      <c r="A79" s="100"/>
      <c r="B79" s="98"/>
      <c r="C79" s="86" t="s">
        <v>82</v>
      </c>
      <c r="D79" s="86" t="s">
        <v>6</v>
      </c>
      <c r="E79" s="86">
        <v>10</v>
      </c>
      <c r="F79" s="86">
        <v>2</v>
      </c>
      <c r="G79" s="96" t="s">
        <v>83</v>
      </c>
      <c r="H79" s="68">
        <f t="shared" ref="H79:J81" si="35">H84+H89+H93+H97+H101</f>
        <v>396110.57</v>
      </c>
      <c r="I79" s="68">
        <f t="shared" si="35"/>
        <v>431290.84600000002</v>
      </c>
      <c r="J79" s="68">
        <f t="shared" si="35"/>
        <v>430831.42331000004</v>
      </c>
      <c r="K79" s="74"/>
      <c r="L79" s="74"/>
      <c r="M79" s="74"/>
    </row>
    <row r="80" spans="1:13" s="60" customFormat="1" x14ac:dyDescent="0.3">
      <c r="A80" s="100"/>
      <c r="B80" s="99"/>
      <c r="C80" s="95"/>
      <c r="D80" s="95"/>
      <c r="E80" s="95"/>
      <c r="F80" s="95"/>
      <c r="G80" s="97"/>
      <c r="H80" s="75">
        <f t="shared" si="35"/>
        <v>114021.5</v>
      </c>
      <c r="I80" s="75">
        <f t="shared" si="35"/>
        <v>114021.5</v>
      </c>
      <c r="J80" s="75">
        <f t="shared" si="35"/>
        <v>114021.5</v>
      </c>
      <c r="K80" s="74">
        <v>56028.800000000003</v>
      </c>
      <c r="L80" s="74">
        <v>56028.800000000003</v>
      </c>
      <c r="M80" s="74">
        <v>56028.754999999997</v>
      </c>
    </row>
    <row r="81" spans="1:13" ht="56.25" x14ac:dyDescent="0.3">
      <c r="A81" s="100"/>
      <c r="B81" s="54" t="s">
        <v>39</v>
      </c>
      <c r="C81" s="54" t="s">
        <v>98</v>
      </c>
      <c r="D81" s="54">
        <v>806</v>
      </c>
      <c r="E81" s="55" t="s">
        <v>6</v>
      </c>
      <c r="F81" s="55" t="s">
        <v>6</v>
      </c>
      <c r="G81" s="55" t="s">
        <v>6</v>
      </c>
      <c r="H81" s="18">
        <f t="shared" si="35"/>
        <v>387571.91200000001</v>
      </c>
      <c r="I81" s="18">
        <f t="shared" si="35"/>
        <v>418042.17400000006</v>
      </c>
      <c r="J81" s="18">
        <f>J86+J91+J95+J99+J103</f>
        <v>417583.12731000001</v>
      </c>
    </row>
    <row r="82" spans="1:13" ht="55.5" customHeight="1" x14ac:dyDescent="0.3">
      <c r="A82" s="89"/>
      <c r="B82" s="56" t="s">
        <v>38</v>
      </c>
      <c r="C82" s="54" t="s">
        <v>76</v>
      </c>
      <c r="D82" s="54">
        <v>836</v>
      </c>
      <c r="E82" s="55" t="s">
        <v>6</v>
      </c>
      <c r="F82" s="55" t="s">
        <v>6</v>
      </c>
      <c r="G82" s="55" t="s">
        <v>6</v>
      </c>
      <c r="H82" s="18">
        <f>H87</f>
        <v>8538.6579999999994</v>
      </c>
      <c r="I82" s="18">
        <f>I87</f>
        <v>13248.672</v>
      </c>
      <c r="J82" s="18">
        <f>J87</f>
        <v>13248.296</v>
      </c>
    </row>
    <row r="83" spans="1:13" ht="25.15" customHeight="1" x14ac:dyDescent="0.3">
      <c r="A83" s="83" t="s">
        <v>57</v>
      </c>
      <c r="B83" s="83" t="s">
        <v>20</v>
      </c>
      <c r="C83" s="61" t="s">
        <v>5</v>
      </c>
      <c r="D83" s="56" t="s">
        <v>6</v>
      </c>
      <c r="E83" s="56">
        <v>10</v>
      </c>
      <c r="F83" s="56">
        <v>3</v>
      </c>
      <c r="G83" s="57" t="s">
        <v>41</v>
      </c>
      <c r="H83" s="18">
        <f>H86+H87</f>
        <v>29005.670999999998</v>
      </c>
      <c r="I83" s="18">
        <f t="shared" ref="I83:J83" si="36">I86+I87</f>
        <v>38118.641000000003</v>
      </c>
      <c r="J83" s="18">
        <f t="shared" si="36"/>
        <v>38021.046999999999</v>
      </c>
    </row>
    <row r="84" spans="1:13" ht="24.6" customHeight="1" x14ac:dyDescent="0.3">
      <c r="A84" s="84"/>
      <c r="B84" s="84"/>
      <c r="C84" s="86" t="s">
        <v>82</v>
      </c>
      <c r="D84" s="86" t="s">
        <v>6</v>
      </c>
      <c r="E84" s="86">
        <v>10</v>
      </c>
      <c r="F84" s="86">
        <v>3</v>
      </c>
      <c r="G84" s="96" t="s">
        <v>41</v>
      </c>
      <c r="H84" s="68">
        <f>H83</f>
        <v>29005.670999999998</v>
      </c>
      <c r="I84" s="68">
        <f t="shared" ref="I84:J84" si="37">I83</f>
        <v>38118.641000000003</v>
      </c>
      <c r="J84" s="68">
        <f t="shared" si="37"/>
        <v>38021.046999999999</v>
      </c>
    </row>
    <row r="85" spans="1:13" ht="24.6" customHeight="1" x14ac:dyDescent="0.3">
      <c r="A85" s="84"/>
      <c r="B85" s="84"/>
      <c r="C85" s="95"/>
      <c r="D85" s="95"/>
      <c r="E85" s="95"/>
      <c r="F85" s="95"/>
      <c r="G85" s="97"/>
      <c r="H85" s="75">
        <v>1695.7</v>
      </c>
      <c r="I85" s="75">
        <v>1695.7</v>
      </c>
      <c r="J85" s="75">
        <v>1695.7</v>
      </c>
      <c r="K85" s="73">
        <v>1677.1</v>
      </c>
      <c r="L85" s="73">
        <v>1677.1</v>
      </c>
      <c r="M85" s="73">
        <v>1677.0989999999999</v>
      </c>
    </row>
    <row r="86" spans="1:13" ht="60" customHeight="1" x14ac:dyDescent="0.3">
      <c r="A86" s="84"/>
      <c r="B86" s="84"/>
      <c r="C86" s="44" t="s">
        <v>98</v>
      </c>
      <c r="D86" s="44">
        <v>806</v>
      </c>
      <c r="E86" s="45" t="s">
        <v>53</v>
      </c>
      <c r="F86" s="45" t="s">
        <v>52</v>
      </c>
      <c r="G86" s="45" t="s">
        <v>41</v>
      </c>
      <c r="H86" s="38">
        <v>20467.012999999999</v>
      </c>
      <c r="I86" s="16">
        <v>24869.969000000001</v>
      </c>
      <c r="J86" s="16">
        <v>24772.751</v>
      </c>
    </row>
    <row r="87" spans="1:13" ht="57.75" customHeight="1" x14ac:dyDescent="0.3">
      <c r="A87" s="85"/>
      <c r="B87" s="85"/>
      <c r="C87" s="44" t="s">
        <v>76</v>
      </c>
      <c r="D87" s="44">
        <v>836</v>
      </c>
      <c r="E87" s="45" t="s">
        <v>53</v>
      </c>
      <c r="F87" s="45" t="s">
        <v>52</v>
      </c>
      <c r="G87" s="45" t="s">
        <v>41</v>
      </c>
      <c r="H87" s="38">
        <v>8538.6579999999994</v>
      </c>
      <c r="I87" s="16">
        <v>13248.672</v>
      </c>
      <c r="J87" s="16">
        <v>13248.296</v>
      </c>
    </row>
    <row r="88" spans="1:13" ht="32.25" customHeight="1" x14ac:dyDescent="0.3">
      <c r="A88" s="83" t="s">
        <v>61</v>
      </c>
      <c r="B88" s="83" t="s">
        <v>21</v>
      </c>
      <c r="C88" s="54" t="s">
        <v>5</v>
      </c>
      <c r="D88" s="56" t="s">
        <v>6</v>
      </c>
      <c r="E88" s="56">
        <v>10</v>
      </c>
      <c r="F88" s="56">
        <v>3</v>
      </c>
      <c r="G88" s="57" t="s">
        <v>43</v>
      </c>
      <c r="H88" s="18">
        <f>H91</f>
        <v>652.36</v>
      </c>
      <c r="I88" s="18">
        <f t="shared" ref="I88:J88" si="38">I91</f>
        <v>782.36</v>
      </c>
      <c r="J88" s="18">
        <f t="shared" si="38"/>
        <v>782.36</v>
      </c>
    </row>
    <row r="89" spans="1:13" ht="24" customHeight="1" x14ac:dyDescent="0.3">
      <c r="A89" s="84"/>
      <c r="B89" s="84"/>
      <c r="C89" s="86" t="s">
        <v>82</v>
      </c>
      <c r="D89" s="86" t="s">
        <v>6</v>
      </c>
      <c r="E89" s="86">
        <v>10</v>
      </c>
      <c r="F89" s="86">
        <v>3</v>
      </c>
      <c r="G89" s="96" t="s">
        <v>43</v>
      </c>
      <c r="H89" s="68">
        <f>H88</f>
        <v>652.36</v>
      </c>
      <c r="I89" s="68">
        <f t="shared" ref="I89:J89" si="39">I88</f>
        <v>782.36</v>
      </c>
      <c r="J89" s="68">
        <f t="shared" si="39"/>
        <v>782.36</v>
      </c>
    </row>
    <row r="90" spans="1:13" ht="18.75" customHeight="1" x14ac:dyDescent="0.3">
      <c r="A90" s="84"/>
      <c r="B90" s="84"/>
      <c r="C90" s="95"/>
      <c r="D90" s="95"/>
      <c r="E90" s="95"/>
      <c r="F90" s="95"/>
      <c r="G90" s="97"/>
      <c r="H90" s="75">
        <v>0</v>
      </c>
      <c r="I90" s="75">
        <v>0</v>
      </c>
      <c r="J90" s="75">
        <v>0</v>
      </c>
    </row>
    <row r="91" spans="1:13" ht="68.25" customHeight="1" x14ac:dyDescent="0.3">
      <c r="A91" s="85"/>
      <c r="B91" s="85"/>
      <c r="C91" s="44" t="s">
        <v>98</v>
      </c>
      <c r="D91" s="44">
        <v>806</v>
      </c>
      <c r="E91" s="45" t="s">
        <v>53</v>
      </c>
      <c r="F91" s="45" t="s">
        <v>52</v>
      </c>
      <c r="G91" s="45" t="s">
        <v>43</v>
      </c>
      <c r="H91" s="38">
        <v>652.36</v>
      </c>
      <c r="I91" s="16">
        <v>782.36</v>
      </c>
      <c r="J91" s="16">
        <v>782.36</v>
      </c>
    </row>
    <row r="92" spans="1:13" ht="22.9" customHeight="1" x14ac:dyDescent="0.3">
      <c r="A92" s="83" t="s">
        <v>62</v>
      </c>
      <c r="B92" s="83" t="s">
        <v>22</v>
      </c>
      <c r="C92" s="54" t="s">
        <v>5</v>
      </c>
      <c r="D92" s="56" t="s">
        <v>6</v>
      </c>
      <c r="E92" s="56">
        <v>10</v>
      </c>
      <c r="F92" s="56">
        <v>3</v>
      </c>
      <c r="G92" s="57" t="s">
        <v>44</v>
      </c>
      <c r="H92" s="20">
        <f>H95</f>
        <v>218141.80499999999</v>
      </c>
      <c r="I92" s="20">
        <f t="shared" ref="I92:J92" si="40">I95</f>
        <v>273702.48300000001</v>
      </c>
      <c r="J92" s="20">
        <f t="shared" si="40"/>
        <v>273340.66489000001</v>
      </c>
    </row>
    <row r="93" spans="1:13" ht="25.15" customHeight="1" x14ac:dyDescent="0.3">
      <c r="A93" s="84"/>
      <c r="B93" s="84"/>
      <c r="C93" s="86" t="s">
        <v>82</v>
      </c>
      <c r="D93" s="86" t="s">
        <v>6</v>
      </c>
      <c r="E93" s="86">
        <v>10</v>
      </c>
      <c r="F93" s="86">
        <v>3</v>
      </c>
      <c r="G93" s="96" t="s">
        <v>44</v>
      </c>
      <c r="H93" s="68">
        <f>H92</f>
        <v>218141.80499999999</v>
      </c>
      <c r="I93" s="68">
        <f t="shared" ref="I93:J93" si="41">I92</f>
        <v>273702.48300000001</v>
      </c>
      <c r="J93" s="68">
        <f t="shared" si="41"/>
        <v>273340.66489000001</v>
      </c>
    </row>
    <row r="94" spans="1:13" ht="25.15" customHeight="1" x14ac:dyDescent="0.3">
      <c r="A94" s="84"/>
      <c r="B94" s="84"/>
      <c r="C94" s="95"/>
      <c r="D94" s="95"/>
      <c r="E94" s="95"/>
      <c r="F94" s="95"/>
      <c r="G94" s="97"/>
      <c r="H94" s="78">
        <v>25372.3</v>
      </c>
      <c r="I94" s="78">
        <v>25372.3</v>
      </c>
      <c r="J94" s="78">
        <v>25372.3</v>
      </c>
    </row>
    <row r="95" spans="1:13" ht="60" customHeight="1" x14ac:dyDescent="0.3">
      <c r="A95" s="85"/>
      <c r="B95" s="85"/>
      <c r="C95" s="44" t="s">
        <v>98</v>
      </c>
      <c r="D95" s="44">
        <v>806</v>
      </c>
      <c r="E95" s="45" t="s">
        <v>53</v>
      </c>
      <c r="F95" s="45" t="s">
        <v>52</v>
      </c>
      <c r="G95" s="45" t="s">
        <v>44</v>
      </c>
      <c r="H95" s="16">
        <v>218141.80499999999</v>
      </c>
      <c r="I95" s="16">
        <v>273702.48300000001</v>
      </c>
      <c r="J95" s="16">
        <v>273340.66489000001</v>
      </c>
    </row>
    <row r="96" spans="1:13" ht="28.15" customHeight="1" x14ac:dyDescent="0.3">
      <c r="A96" s="83" t="s">
        <v>63</v>
      </c>
      <c r="B96" s="83" t="s">
        <v>23</v>
      </c>
      <c r="C96" s="54" t="s">
        <v>5</v>
      </c>
      <c r="D96" s="56" t="s">
        <v>6</v>
      </c>
      <c r="E96" s="56">
        <v>10</v>
      </c>
      <c r="F96" s="56">
        <v>3</v>
      </c>
      <c r="G96" s="57" t="s">
        <v>45</v>
      </c>
      <c r="H96" s="18">
        <f>H99</f>
        <v>49561.034</v>
      </c>
      <c r="I96" s="18">
        <f t="shared" ref="I96:J96" si="42">I99</f>
        <v>19937.662</v>
      </c>
      <c r="J96" s="18">
        <f t="shared" si="42"/>
        <v>19937.651420000002</v>
      </c>
    </row>
    <row r="97" spans="1:13" ht="21" customHeight="1" x14ac:dyDescent="0.3">
      <c r="A97" s="84"/>
      <c r="B97" s="84"/>
      <c r="C97" s="86" t="s">
        <v>82</v>
      </c>
      <c r="D97" s="86" t="s">
        <v>6</v>
      </c>
      <c r="E97" s="86">
        <v>10</v>
      </c>
      <c r="F97" s="86">
        <v>3</v>
      </c>
      <c r="G97" s="96" t="s">
        <v>45</v>
      </c>
      <c r="H97" s="68">
        <f>H96</f>
        <v>49561.034</v>
      </c>
      <c r="I97" s="68">
        <f t="shared" ref="I97:J97" si="43">I96</f>
        <v>19937.662</v>
      </c>
      <c r="J97" s="68">
        <f t="shared" si="43"/>
        <v>19937.651420000002</v>
      </c>
    </row>
    <row r="98" spans="1:13" ht="21.75" customHeight="1" x14ac:dyDescent="0.3">
      <c r="A98" s="84"/>
      <c r="B98" s="84"/>
      <c r="C98" s="95"/>
      <c r="D98" s="95"/>
      <c r="E98" s="95"/>
      <c r="F98" s="95"/>
      <c r="G98" s="97"/>
      <c r="H98" s="78">
        <v>0</v>
      </c>
      <c r="I98" s="78">
        <v>0</v>
      </c>
      <c r="J98" s="78">
        <v>0</v>
      </c>
    </row>
    <row r="99" spans="1:13" ht="58.5" customHeight="1" x14ac:dyDescent="0.3">
      <c r="A99" s="85"/>
      <c r="B99" s="85"/>
      <c r="C99" s="44" t="s">
        <v>98</v>
      </c>
      <c r="D99" s="44">
        <v>806</v>
      </c>
      <c r="E99" s="45" t="s">
        <v>53</v>
      </c>
      <c r="F99" s="45" t="s">
        <v>52</v>
      </c>
      <c r="G99" s="45" t="s">
        <v>45</v>
      </c>
      <c r="H99" s="16">
        <v>49561.034</v>
      </c>
      <c r="I99" s="16">
        <v>19937.662</v>
      </c>
      <c r="J99" s="16">
        <f>19937.65077+0.00065</f>
        <v>19937.651420000002</v>
      </c>
    </row>
    <row r="100" spans="1:13" ht="25.9" customHeight="1" x14ac:dyDescent="0.3">
      <c r="A100" s="83" t="s">
        <v>58</v>
      </c>
      <c r="B100" s="83" t="s">
        <v>58</v>
      </c>
      <c r="C100" s="54" t="s">
        <v>5</v>
      </c>
      <c r="D100" s="56" t="s">
        <v>6</v>
      </c>
      <c r="E100" s="56">
        <v>10</v>
      </c>
      <c r="F100" s="56">
        <v>3</v>
      </c>
      <c r="G100" s="57" t="s">
        <v>46</v>
      </c>
      <c r="H100" s="18">
        <f>H103</f>
        <v>98749.7</v>
      </c>
      <c r="I100" s="18">
        <f t="shared" ref="I100:J100" si="44">I103</f>
        <v>98749.7</v>
      </c>
      <c r="J100" s="18">
        <f t="shared" si="44"/>
        <v>98749.7</v>
      </c>
    </row>
    <row r="101" spans="1:13" ht="22.9" customHeight="1" x14ac:dyDescent="0.3">
      <c r="A101" s="84"/>
      <c r="B101" s="84"/>
      <c r="C101" s="86" t="s">
        <v>82</v>
      </c>
      <c r="D101" s="86" t="s">
        <v>6</v>
      </c>
      <c r="E101" s="86">
        <v>10</v>
      </c>
      <c r="F101" s="86">
        <v>3</v>
      </c>
      <c r="G101" s="96" t="s">
        <v>46</v>
      </c>
      <c r="H101" s="68">
        <f>H100</f>
        <v>98749.7</v>
      </c>
      <c r="I101" s="68">
        <f t="shared" ref="I101:J101" si="45">I100</f>
        <v>98749.7</v>
      </c>
      <c r="J101" s="68">
        <f t="shared" si="45"/>
        <v>98749.7</v>
      </c>
    </row>
    <row r="102" spans="1:13" ht="19.899999999999999" customHeight="1" x14ac:dyDescent="0.3">
      <c r="A102" s="84"/>
      <c r="B102" s="84"/>
      <c r="C102" s="95"/>
      <c r="D102" s="95"/>
      <c r="E102" s="95"/>
      <c r="F102" s="95"/>
      <c r="G102" s="97"/>
      <c r="H102" s="75">
        <v>86953.5</v>
      </c>
      <c r="I102" s="75">
        <v>86953.5</v>
      </c>
      <c r="J102" s="75">
        <v>86953.5</v>
      </c>
    </row>
    <row r="103" spans="1:13" ht="58.5" customHeight="1" x14ac:dyDescent="0.3">
      <c r="A103" s="85"/>
      <c r="B103" s="85"/>
      <c r="C103" s="44" t="s">
        <v>98</v>
      </c>
      <c r="D103" s="44">
        <v>806</v>
      </c>
      <c r="E103" s="45" t="s">
        <v>53</v>
      </c>
      <c r="F103" s="45" t="s">
        <v>52</v>
      </c>
      <c r="G103" s="45" t="s">
        <v>46</v>
      </c>
      <c r="H103" s="16">
        <v>98749.7</v>
      </c>
      <c r="I103" s="16">
        <v>98749.7</v>
      </c>
      <c r="J103" s="16">
        <v>98749.7</v>
      </c>
    </row>
    <row r="104" spans="1:13" ht="97.5" customHeight="1" x14ac:dyDescent="0.3">
      <c r="A104" s="88" t="s">
        <v>24</v>
      </c>
      <c r="B104" s="58" t="s">
        <v>25</v>
      </c>
      <c r="C104" s="58" t="s">
        <v>5</v>
      </c>
      <c r="D104" s="58" t="s">
        <v>6</v>
      </c>
      <c r="E104" s="65"/>
      <c r="F104" s="65"/>
      <c r="G104" s="65"/>
      <c r="H104" s="19">
        <f>H107+H108+H109</f>
        <v>13367.647000000001</v>
      </c>
      <c r="I104" s="19">
        <f>I107+I108+I109</f>
        <v>23007.496999999999</v>
      </c>
      <c r="J104" s="19">
        <f>J107+J108+J109</f>
        <v>22994.554880000003</v>
      </c>
    </row>
    <row r="105" spans="1:13" s="60" customFormat="1" ht="24.6" customHeight="1" x14ac:dyDescent="0.3">
      <c r="A105" s="100"/>
      <c r="B105" s="98"/>
      <c r="C105" s="86" t="s">
        <v>82</v>
      </c>
      <c r="D105" s="86" t="s">
        <v>6</v>
      </c>
      <c r="E105" s="86">
        <v>10</v>
      </c>
      <c r="F105" s="86">
        <v>4</v>
      </c>
      <c r="G105" s="96" t="s">
        <v>83</v>
      </c>
      <c r="H105" s="68">
        <f>H111+H115+H120+H124+H128</f>
        <v>13367.647000000001</v>
      </c>
      <c r="I105" s="68">
        <f t="shared" ref="I105:J105" si="46">I111+I115+I120+I124+I128</f>
        <v>23007.496999999999</v>
      </c>
      <c r="J105" s="68">
        <f t="shared" si="46"/>
        <v>22994.554880000003</v>
      </c>
      <c r="K105" s="74"/>
      <c r="L105" s="74"/>
      <c r="M105" s="74"/>
    </row>
    <row r="106" spans="1:13" s="60" customFormat="1" ht="23.45" customHeight="1" x14ac:dyDescent="0.3">
      <c r="A106" s="100"/>
      <c r="B106" s="99"/>
      <c r="C106" s="95"/>
      <c r="D106" s="95"/>
      <c r="E106" s="95"/>
      <c r="F106" s="95"/>
      <c r="G106" s="97"/>
      <c r="H106" s="75">
        <f>H112+H116+H121+H125+H129</f>
        <v>0</v>
      </c>
      <c r="I106" s="75">
        <f t="shared" ref="I106:J106" si="47">I112+I116+I121+I125+I129</f>
        <v>0</v>
      </c>
      <c r="J106" s="75">
        <f t="shared" si="47"/>
        <v>0</v>
      </c>
      <c r="K106" s="74">
        <v>2007</v>
      </c>
      <c r="L106" s="74">
        <v>2007</v>
      </c>
      <c r="M106" s="74">
        <v>1982.1179999999999</v>
      </c>
    </row>
    <row r="107" spans="1:13" ht="37.5" x14ac:dyDescent="0.3">
      <c r="A107" s="100"/>
      <c r="B107" s="54" t="s">
        <v>38</v>
      </c>
      <c r="C107" s="54" t="s">
        <v>27</v>
      </c>
      <c r="D107" s="54">
        <v>801</v>
      </c>
      <c r="E107" s="55" t="s">
        <v>53</v>
      </c>
      <c r="F107" s="55" t="s">
        <v>54</v>
      </c>
      <c r="G107" s="55" t="s">
        <v>83</v>
      </c>
      <c r="H107" s="18">
        <f>H113+H117+H122+H126+H130</f>
        <v>11824.397000000001</v>
      </c>
      <c r="I107" s="18">
        <f>I113+I117+I122+I126+I130</f>
        <v>21814.246999999999</v>
      </c>
      <c r="J107" s="18">
        <f>J113+J117+J122+J126+J130</f>
        <v>21801.957000000002</v>
      </c>
    </row>
    <row r="108" spans="1:13" ht="56.25" x14ac:dyDescent="0.3">
      <c r="A108" s="100"/>
      <c r="B108" s="54" t="s">
        <v>39</v>
      </c>
      <c r="C108" s="54" t="s">
        <v>98</v>
      </c>
      <c r="D108" s="54">
        <v>806</v>
      </c>
      <c r="E108" s="55" t="s">
        <v>53</v>
      </c>
      <c r="F108" s="55" t="s">
        <v>54</v>
      </c>
      <c r="G108" s="55" t="s">
        <v>83</v>
      </c>
      <c r="H108" s="18">
        <f>H131</f>
        <v>1293.25</v>
      </c>
      <c r="I108" s="18">
        <f t="shared" ref="I108:J108" si="48">I131</f>
        <v>943.25</v>
      </c>
      <c r="J108" s="18">
        <f t="shared" si="48"/>
        <v>943.25</v>
      </c>
    </row>
    <row r="109" spans="1:13" ht="37.5" x14ac:dyDescent="0.3">
      <c r="A109" s="89"/>
      <c r="B109" s="54" t="s">
        <v>38</v>
      </c>
      <c r="C109" s="54" t="s">
        <v>97</v>
      </c>
      <c r="D109" s="54">
        <v>803</v>
      </c>
      <c r="E109" s="55" t="s">
        <v>53</v>
      </c>
      <c r="F109" s="55" t="s">
        <v>54</v>
      </c>
      <c r="G109" s="55" t="s">
        <v>83</v>
      </c>
      <c r="H109" s="18">
        <f>H118</f>
        <v>250</v>
      </c>
      <c r="I109" s="18">
        <f>I118</f>
        <v>250</v>
      </c>
      <c r="J109" s="18">
        <f>J118</f>
        <v>249.34788</v>
      </c>
    </row>
    <row r="110" spans="1:13" ht="30.6" customHeight="1" x14ac:dyDescent="0.3">
      <c r="A110" s="83" t="s">
        <v>57</v>
      </c>
      <c r="B110" s="83" t="s">
        <v>26</v>
      </c>
      <c r="C110" s="61" t="s">
        <v>5</v>
      </c>
      <c r="D110" s="56" t="s">
        <v>6</v>
      </c>
      <c r="E110" s="56">
        <v>10</v>
      </c>
      <c r="F110" s="56">
        <v>4</v>
      </c>
      <c r="G110" s="57" t="s">
        <v>41</v>
      </c>
      <c r="H110" s="18">
        <f>H113</f>
        <v>10124.397000000001</v>
      </c>
      <c r="I110" s="18">
        <f t="shared" ref="I110:J110" si="49">I113</f>
        <v>20124.397000000001</v>
      </c>
      <c r="J110" s="18">
        <f t="shared" si="49"/>
        <v>20120.626</v>
      </c>
    </row>
    <row r="111" spans="1:13" ht="29.45" customHeight="1" x14ac:dyDescent="0.3">
      <c r="A111" s="84"/>
      <c r="B111" s="84"/>
      <c r="C111" s="86" t="s">
        <v>82</v>
      </c>
      <c r="D111" s="86" t="s">
        <v>6</v>
      </c>
      <c r="E111" s="86">
        <v>10</v>
      </c>
      <c r="F111" s="86">
        <v>4</v>
      </c>
      <c r="G111" s="96" t="s">
        <v>41</v>
      </c>
      <c r="H111" s="68">
        <f>H110</f>
        <v>10124.397000000001</v>
      </c>
      <c r="I111" s="68">
        <f t="shared" ref="I111:J111" si="50">I110</f>
        <v>20124.397000000001</v>
      </c>
      <c r="J111" s="68">
        <f t="shared" si="50"/>
        <v>20120.626</v>
      </c>
    </row>
    <row r="112" spans="1:13" ht="25.15" customHeight="1" x14ac:dyDescent="0.3">
      <c r="A112" s="84"/>
      <c r="B112" s="84"/>
      <c r="C112" s="95"/>
      <c r="D112" s="95"/>
      <c r="E112" s="95"/>
      <c r="F112" s="95"/>
      <c r="G112" s="97"/>
      <c r="H112" s="75">
        <v>0</v>
      </c>
      <c r="I112" s="75">
        <v>0</v>
      </c>
      <c r="J112" s="75">
        <v>0</v>
      </c>
    </row>
    <row r="113" spans="1:13" ht="126" customHeight="1" x14ac:dyDescent="0.3">
      <c r="A113" s="85"/>
      <c r="B113" s="85"/>
      <c r="C113" s="44" t="s">
        <v>27</v>
      </c>
      <c r="D113" s="44">
        <v>801</v>
      </c>
      <c r="E113" s="45" t="s">
        <v>53</v>
      </c>
      <c r="F113" s="45" t="s">
        <v>54</v>
      </c>
      <c r="G113" s="45" t="s">
        <v>41</v>
      </c>
      <c r="H113" s="16">
        <v>10124.397000000001</v>
      </c>
      <c r="I113" s="16">
        <v>20124.397000000001</v>
      </c>
      <c r="J113" s="16">
        <v>20120.626</v>
      </c>
    </row>
    <row r="114" spans="1:13" ht="27" customHeight="1" x14ac:dyDescent="0.3">
      <c r="A114" s="83" t="s">
        <v>61</v>
      </c>
      <c r="B114" s="83" t="s">
        <v>28</v>
      </c>
      <c r="C114" s="61" t="s">
        <v>5</v>
      </c>
      <c r="D114" s="56" t="s">
        <v>6</v>
      </c>
      <c r="E114" s="56">
        <v>10</v>
      </c>
      <c r="F114" s="56">
        <v>4</v>
      </c>
      <c r="G114" s="57" t="s">
        <v>43</v>
      </c>
      <c r="H114" s="18">
        <f>H117+H118</f>
        <v>250</v>
      </c>
      <c r="I114" s="18">
        <f t="shared" ref="I114:J114" si="51">I117+I118</f>
        <v>250</v>
      </c>
      <c r="J114" s="18">
        <f t="shared" si="51"/>
        <v>249.34788</v>
      </c>
    </row>
    <row r="115" spans="1:13" ht="25.9" customHeight="1" x14ac:dyDescent="0.3">
      <c r="A115" s="84"/>
      <c r="B115" s="84"/>
      <c r="C115" s="86" t="s">
        <v>82</v>
      </c>
      <c r="D115" s="86" t="s">
        <v>6</v>
      </c>
      <c r="E115" s="86">
        <v>10</v>
      </c>
      <c r="F115" s="86">
        <v>4</v>
      </c>
      <c r="G115" s="96" t="s">
        <v>43</v>
      </c>
      <c r="H115" s="68">
        <f>H114</f>
        <v>250</v>
      </c>
      <c r="I115" s="68">
        <f t="shared" ref="I115:J115" si="52">I114</f>
        <v>250</v>
      </c>
      <c r="J115" s="68">
        <f t="shared" si="52"/>
        <v>249.34788</v>
      </c>
    </row>
    <row r="116" spans="1:13" ht="19.5" customHeight="1" x14ac:dyDescent="0.3">
      <c r="A116" s="84"/>
      <c r="B116" s="84"/>
      <c r="C116" s="95"/>
      <c r="D116" s="95"/>
      <c r="E116" s="95"/>
      <c r="F116" s="95"/>
      <c r="G116" s="97"/>
      <c r="H116" s="75">
        <v>0</v>
      </c>
      <c r="I116" s="75">
        <v>0</v>
      </c>
      <c r="J116" s="75">
        <v>0</v>
      </c>
    </row>
    <row r="117" spans="1:13" ht="36.75" customHeight="1" x14ac:dyDescent="0.3">
      <c r="A117" s="84"/>
      <c r="B117" s="84"/>
      <c r="C117" s="44" t="s">
        <v>27</v>
      </c>
      <c r="D117" s="44">
        <v>801</v>
      </c>
      <c r="E117" s="45" t="s">
        <v>53</v>
      </c>
      <c r="F117" s="45" t="s">
        <v>54</v>
      </c>
      <c r="G117" s="45" t="s">
        <v>43</v>
      </c>
      <c r="H117" s="16">
        <v>0</v>
      </c>
      <c r="I117" s="16">
        <v>0</v>
      </c>
      <c r="J117" s="16">
        <v>0</v>
      </c>
    </row>
    <row r="118" spans="1:13" ht="42" customHeight="1" x14ac:dyDescent="0.3">
      <c r="A118" s="85"/>
      <c r="B118" s="85"/>
      <c r="C118" s="44" t="s">
        <v>97</v>
      </c>
      <c r="D118" s="44">
        <v>803</v>
      </c>
      <c r="E118" s="45" t="s">
        <v>53</v>
      </c>
      <c r="F118" s="45" t="s">
        <v>54</v>
      </c>
      <c r="G118" s="45" t="s">
        <v>43</v>
      </c>
      <c r="H118" s="16">
        <v>250</v>
      </c>
      <c r="I118" s="16">
        <v>250</v>
      </c>
      <c r="J118" s="16">
        <v>249.34788</v>
      </c>
    </row>
    <row r="119" spans="1:13" ht="23.25" customHeight="1" x14ac:dyDescent="0.3">
      <c r="A119" s="83" t="s">
        <v>62</v>
      </c>
      <c r="B119" s="83" t="s">
        <v>29</v>
      </c>
      <c r="C119" s="54" t="s">
        <v>5</v>
      </c>
      <c r="D119" s="56" t="s">
        <v>6</v>
      </c>
      <c r="E119" s="56">
        <v>10</v>
      </c>
      <c r="F119" s="56">
        <v>4</v>
      </c>
      <c r="G119" s="57" t="s">
        <v>44</v>
      </c>
      <c r="H119" s="18">
        <f>H122</f>
        <v>0</v>
      </c>
      <c r="I119" s="18">
        <f t="shared" ref="I119:J119" si="53">I122</f>
        <v>0</v>
      </c>
      <c r="J119" s="18">
        <f t="shared" si="53"/>
        <v>0</v>
      </c>
    </row>
    <row r="120" spans="1:13" ht="26.25" customHeight="1" x14ac:dyDescent="0.3">
      <c r="A120" s="84"/>
      <c r="B120" s="84"/>
      <c r="C120" s="86" t="s">
        <v>82</v>
      </c>
      <c r="D120" s="86" t="s">
        <v>6</v>
      </c>
      <c r="E120" s="86">
        <v>10</v>
      </c>
      <c r="F120" s="86">
        <v>4</v>
      </c>
      <c r="G120" s="96" t="s">
        <v>44</v>
      </c>
      <c r="H120" s="68">
        <f>H119</f>
        <v>0</v>
      </c>
      <c r="I120" s="68">
        <f t="shared" ref="I120:J120" si="54">I119</f>
        <v>0</v>
      </c>
      <c r="J120" s="68">
        <f t="shared" si="54"/>
        <v>0</v>
      </c>
    </row>
    <row r="121" spans="1:13" ht="24" customHeight="1" x14ac:dyDescent="0.3">
      <c r="A121" s="84"/>
      <c r="B121" s="84"/>
      <c r="C121" s="95"/>
      <c r="D121" s="95"/>
      <c r="E121" s="95"/>
      <c r="F121" s="95"/>
      <c r="G121" s="97"/>
      <c r="H121" s="75">
        <v>0</v>
      </c>
      <c r="I121" s="75">
        <v>0</v>
      </c>
      <c r="J121" s="75">
        <v>0</v>
      </c>
    </row>
    <row r="122" spans="1:13" ht="36" customHeight="1" x14ac:dyDescent="0.3">
      <c r="A122" s="85"/>
      <c r="B122" s="85"/>
      <c r="C122" s="44" t="s">
        <v>27</v>
      </c>
      <c r="D122" s="44">
        <v>801</v>
      </c>
      <c r="E122" s="45" t="s">
        <v>53</v>
      </c>
      <c r="F122" s="45" t="s">
        <v>54</v>
      </c>
      <c r="G122" s="45" t="s">
        <v>44</v>
      </c>
      <c r="H122" s="16">
        <v>0</v>
      </c>
      <c r="I122" s="16">
        <v>0</v>
      </c>
      <c r="J122" s="16">
        <v>0</v>
      </c>
    </row>
    <row r="123" spans="1:13" ht="22.15" customHeight="1" x14ac:dyDescent="0.3">
      <c r="A123" s="83" t="s">
        <v>63</v>
      </c>
      <c r="B123" s="83" t="s">
        <v>30</v>
      </c>
      <c r="C123" s="54" t="s">
        <v>5</v>
      </c>
      <c r="D123" s="56" t="s">
        <v>6</v>
      </c>
      <c r="E123" s="56">
        <v>10</v>
      </c>
      <c r="F123" s="56">
        <v>4</v>
      </c>
      <c r="G123" s="57" t="s">
        <v>45</v>
      </c>
      <c r="H123" s="18">
        <f>H126</f>
        <v>1200</v>
      </c>
      <c r="I123" s="18">
        <f t="shared" ref="I123:J123" si="55">I126</f>
        <v>1200</v>
      </c>
      <c r="J123" s="18">
        <f t="shared" si="55"/>
        <v>1198.075</v>
      </c>
    </row>
    <row r="124" spans="1:13" ht="25.15" customHeight="1" x14ac:dyDescent="0.3">
      <c r="A124" s="84"/>
      <c r="B124" s="84"/>
      <c r="C124" s="86" t="s">
        <v>82</v>
      </c>
      <c r="D124" s="86" t="s">
        <v>6</v>
      </c>
      <c r="E124" s="86">
        <v>10</v>
      </c>
      <c r="F124" s="86">
        <v>4</v>
      </c>
      <c r="G124" s="96" t="s">
        <v>45</v>
      </c>
      <c r="H124" s="68">
        <f>H123</f>
        <v>1200</v>
      </c>
      <c r="I124" s="68">
        <f t="shared" ref="I124:J124" si="56">I123</f>
        <v>1200</v>
      </c>
      <c r="J124" s="68">
        <f t="shared" si="56"/>
        <v>1198.075</v>
      </c>
    </row>
    <row r="125" spans="1:13" ht="25.9" customHeight="1" x14ac:dyDescent="0.3">
      <c r="A125" s="84"/>
      <c r="B125" s="84"/>
      <c r="C125" s="95"/>
      <c r="D125" s="95"/>
      <c r="E125" s="95"/>
      <c r="F125" s="95"/>
      <c r="G125" s="97"/>
      <c r="H125" s="75">
        <v>0</v>
      </c>
      <c r="I125" s="75">
        <v>0</v>
      </c>
      <c r="J125" s="75">
        <v>0</v>
      </c>
      <c r="M125" s="73">
        <v>1475.778</v>
      </c>
    </row>
    <row r="126" spans="1:13" ht="26.25" customHeight="1" x14ac:dyDescent="0.3">
      <c r="A126" s="85"/>
      <c r="B126" s="85"/>
      <c r="C126" s="44" t="s">
        <v>27</v>
      </c>
      <c r="D126" s="44">
        <v>801</v>
      </c>
      <c r="E126" s="45" t="s">
        <v>53</v>
      </c>
      <c r="F126" s="45" t="s">
        <v>54</v>
      </c>
      <c r="G126" s="45" t="s">
        <v>45</v>
      </c>
      <c r="H126" s="16">
        <v>1200</v>
      </c>
      <c r="I126" s="16">
        <v>1200</v>
      </c>
      <c r="J126" s="16">
        <v>1198.075</v>
      </c>
    </row>
    <row r="127" spans="1:13" ht="26.45" customHeight="1" x14ac:dyDescent="0.3">
      <c r="A127" s="83" t="s">
        <v>67</v>
      </c>
      <c r="B127" s="83" t="s">
        <v>31</v>
      </c>
      <c r="C127" s="54" t="s">
        <v>5</v>
      </c>
      <c r="D127" s="56" t="s">
        <v>6</v>
      </c>
      <c r="E127" s="56">
        <v>10</v>
      </c>
      <c r="F127" s="56">
        <v>4</v>
      </c>
      <c r="G127" s="57" t="s">
        <v>49</v>
      </c>
      <c r="H127" s="18">
        <f>H130+H131</f>
        <v>1793.25</v>
      </c>
      <c r="I127" s="18">
        <f t="shared" ref="I127:J127" si="57">I130+I131</f>
        <v>1433.1</v>
      </c>
      <c r="J127" s="18">
        <f t="shared" si="57"/>
        <v>1426.5059999999999</v>
      </c>
    </row>
    <row r="128" spans="1:13" ht="22.15" customHeight="1" x14ac:dyDescent="0.3">
      <c r="A128" s="84"/>
      <c r="B128" s="84"/>
      <c r="C128" s="86" t="s">
        <v>82</v>
      </c>
      <c r="D128" s="86" t="s">
        <v>6</v>
      </c>
      <c r="E128" s="86">
        <v>10</v>
      </c>
      <c r="F128" s="86">
        <v>4</v>
      </c>
      <c r="G128" s="96" t="s">
        <v>49</v>
      </c>
      <c r="H128" s="68">
        <f>H127</f>
        <v>1793.25</v>
      </c>
      <c r="I128" s="68">
        <f t="shared" ref="I128:J128" si="58">I127</f>
        <v>1433.1</v>
      </c>
      <c r="J128" s="68">
        <f t="shared" si="58"/>
        <v>1426.5059999999999</v>
      </c>
    </row>
    <row r="129" spans="1:12" ht="21" customHeight="1" x14ac:dyDescent="0.3">
      <c r="A129" s="84"/>
      <c r="B129" s="84"/>
      <c r="C129" s="95"/>
      <c r="D129" s="95"/>
      <c r="E129" s="95"/>
      <c r="F129" s="95"/>
      <c r="G129" s="97"/>
      <c r="H129" s="75">
        <v>0</v>
      </c>
      <c r="I129" s="75">
        <v>0</v>
      </c>
      <c r="J129" s="75">
        <v>0</v>
      </c>
      <c r="K129" s="73">
        <v>507</v>
      </c>
      <c r="L129" s="73">
        <v>507</v>
      </c>
    </row>
    <row r="130" spans="1:12" ht="37.5" x14ac:dyDescent="0.3">
      <c r="A130" s="84"/>
      <c r="B130" s="84"/>
      <c r="C130" s="44" t="s">
        <v>27</v>
      </c>
      <c r="D130" s="44">
        <v>801</v>
      </c>
      <c r="E130" s="45" t="s">
        <v>53</v>
      </c>
      <c r="F130" s="45" t="s">
        <v>54</v>
      </c>
      <c r="G130" s="45" t="s">
        <v>49</v>
      </c>
      <c r="H130" s="16">
        <v>500</v>
      </c>
      <c r="I130" s="16">
        <v>489.85</v>
      </c>
      <c r="J130" s="16">
        <v>483.25599999999997</v>
      </c>
    </row>
    <row r="131" spans="1:12" ht="56.25" x14ac:dyDescent="0.3">
      <c r="A131" s="85"/>
      <c r="B131" s="85"/>
      <c r="C131" s="44" t="s">
        <v>98</v>
      </c>
      <c r="D131" s="44">
        <v>806</v>
      </c>
      <c r="E131" s="45" t="s">
        <v>53</v>
      </c>
      <c r="F131" s="45" t="s">
        <v>54</v>
      </c>
      <c r="G131" s="45" t="s">
        <v>49</v>
      </c>
      <c r="H131" s="16">
        <v>1293.25</v>
      </c>
      <c r="I131" s="16">
        <v>943.25</v>
      </c>
      <c r="J131" s="16">
        <v>943.25</v>
      </c>
    </row>
    <row r="132" spans="1:12" x14ac:dyDescent="0.3">
      <c r="A132" s="88" t="s">
        <v>91</v>
      </c>
      <c r="B132" s="58" t="s">
        <v>92</v>
      </c>
      <c r="C132" s="58" t="s">
        <v>5</v>
      </c>
      <c r="D132" s="58" t="s">
        <v>6</v>
      </c>
      <c r="E132" s="65"/>
      <c r="F132" s="65"/>
      <c r="G132" s="65"/>
      <c r="H132" s="19">
        <f>H135</f>
        <v>0</v>
      </c>
      <c r="I132" s="19">
        <f>I135</f>
        <v>13827.041999999999</v>
      </c>
      <c r="J132" s="19">
        <f>J135</f>
        <v>13825.607</v>
      </c>
    </row>
    <row r="133" spans="1:12" x14ac:dyDescent="0.3">
      <c r="A133" s="100"/>
      <c r="B133" s="88" t="s">
        <v>39</v>
      </c>
      <c r="C133" s="86" t="s">
        <v>82</v>
      </c>
      <c r="D133" s="86" t="s">
        <v>6</v>
      </c>
      <c r="E133" s="86">
        <v>10</v>
      </c>
      <c r="F133" s="86">
        <v>5</v>
      </c>
      <c r="G133" s="96" t="s">
        <v>83</v>
      </c>
      <c r="H133" s="68">
        <f>H137</f>
        <v>0</v>
      </c>
      <c r="I133" s="68">
        <f t="shared" ref="I133:J133" si="59">I137</f>
        <v>13827.041999999999</v>
      </c>
      <c r="J133" s="68">
        <f t="shared" si="59"/>
        <v>13825.607</v>
      </c>
    </row>
    <row r="134" spans="1:12" x14ac:dyDescent="0.3">
      <c r="A134" s="100"/>
      <c r="B134" s="100"/>
      <c r="C134" s="95"/>
      <c r="D134" s="95"/>
      <c r="E134" s="95"/>
      <c r="F134" s="95"/>
      <c r="G134" s="97"/>
      <c r="H134" s="75">
        <f>H138</f>
        <v>0</v>
      </c>
      <c r="I134" s="75">
        <f t="shared" ref="I134:J134" si="60">I138</f>
        <v>13550.5</v>
      </c>
      <c r="J134" s="75">
        <f t="shared" si="60"/>
        <v>13549.093699999999</v>
      </c>
    </row>
    <row r="135" spans="1:12" ht="56.25" x14ac:dyDescent="0.3">
      <c r="A135" s="89"/>
      <c r="B135" s="89"/>
      <c r="C135" s="54" t="s">
        <v>98</v>
      </c>
      <c r="D135" s="54">
        <v>806</v>
      </c>
      <c r="E135" s="55" t="s">
        <v>53</v>
      </c>
      <c r="F135" s="55" t="s">
        <v>94</v>
      </c>
      <c r="G135" s="55" t="s">
        <v>83</v>
      </c>
      <c r="H135" s="46">
        <f>H139</f>
        <v>0</v>
      </c>
      <c r="I135" s="46">
        <f t="shared" ref="I135:J135" si="61">I139</f>
        <v>13827.041999999999</v>
      </c>
      <c r="J135" s="46">
        <f t="shared" si="61"/>
        <v>13825.607</v>
      </c>
    </row>
    <row r="136" spans="1:12" x14ac:dyDescent="0.3">
      <c r="A136" s="83" t="s">
        <v>93</v>
      </c>
      <c r="B136" s="83" t="s">
        <v>93</v>
      </c>
      <c r="C136" s="67" t="s">
        <v>5</v>
      </c>
      <c r="D136" s="56" t="s">
        <v>6</v>
      </c>
      <c r="E136" s="56">
        <v>10</v>
      </c>
      <c r="F136" s="56">
        <v>5</v>
      </c>
      <c r="G136" s="57" t="s">
        <v>95</v>
      </c>
      <c r="H136" s="20">
        <f>H139</f>
        <v>0</v>
      </c>
      <c r="I136" s="20">
        <f t="shared" ref="I136:J136" si="62">I139</f>
        <v>13827.041999999999</v>
      </c>
      <c r="J136" s="20">
        <f t="shared" si="62"/>
        <v>13825.607</v>
      </c>
    </row>
    <row r="137" spans="1:12" x14ac:dyDescent="0.3">
      <c r="A137" s="84"/>
      <c r="B137" s="84"/>
      <c r="C137" s="86" t="s">
        <v>82</v>
      </c>
      <c r="D137" s="86" t="s">
        <v>6</v>
      </c>
      <c r="E137" s="86">
        <v>10</v>
      </c>
      <c r="F137" s="86">
        <v>5</v>
      </c>
      <c r="G137" s="57" t="s">
        <v>95</v>
      </c>
      <c r="H137" s="68">
        <f>H136</f>
        <v>0</v>
      </c>
      <c r="I137" s="68">
        <f t="shared" ref="I137:J137" si="63">I136</f>
        <v>13827.041999999999</v>
      </c>
      <c r="J137" s="68">
        <f t="shared" si="63"/>
        <v>13825.607</v>
      </c>
    </row>
    <row r="138" spans="1:12" x14ac:dyDescent="0.3">
      <c r="A138" s="84"/>
      <c r="B138" s="84"/>
      <c r="C138" s="95"/>
      <c r="D138" s="95"/>
      <c r="E138" s="95"/>
      <c r="F138" s="95"/>
      <c r="G138" s="57" t="s">
        <v>95</v>
      </c>
      <c r="H138" s="75">
        <v>0</v>
      </c>
      <c r="I138" s="75">
        <v>13550.5</v>
      </c>
      <c r="J138" s="75">
        <v>13549.093699999999</v>
      </c>
    </row>
    <row r="139" spans="1:12" ht="56.25" x14ac:dyDescent="0.3">
      <c r="A139" s="85"/>
      <c r="B139" s="85"/>
      <c r="C139" s="44" t="s">
        <v>98</v>
      </c>
      <c r="D139" s="44">
        <v>806</v>
      </c>
      <c r="E139" s="45" t="s">
        <v>53</v>
      </c>
      <c r="F139" s="45" t="s">
        <v>94</v>
      </c>
      <c r="G139" s="45" t="s">
        <v>95</v>
      </c>
      <c r="H139" s="38">
        <v>0</v>
      </c>
      <c r="I139" s="16">
        <v>13827.041999999999</v>
      </c>
      <c r="J139" s="16">
        <v>13825.607</v>
      </c>
    </row>
  </sheetData>
  <mergeCells count="212">
    <mergeCell ref="C71:C72"/>
    <mergeCell ref="D71:D72"/>
    <mergeCell ref="E71:E72"/>
    <mergeCell ref="F71:F72"/>
    <mergeCell ref="G71:G72"/>
    <mergeCell ref="A70:A73"/>
    <mergeCell ref="B70:B73"/>
    <mergeCell ref="A48:A52"/>
    <mergeCell ref="A132:A135"/>
    <mergeCell ref="B133:B135"/>
    <mergeCell ref="C133:C134"/>
    <mergeCell ref="D133:D134"/>
    <mergeCell ref="E133:E134"/>
    <mergeCell ref="F133:F134"/>
    <mergeCell ref="G133:G134"/>
    <mergeCell ref="A114:A118"/>
    <mergeCell ref="B114:B118"/>
    <mergeCell ref="C120:C121"/>
    <mergeCell ref="D120:D121"/>
    <mergeCell ref="E120:E121"/>
    <mergeCell ref="F120:F121"/>
    <mergeCell ref="G111:G112"/>
    <mergeCell ref="C115:C116"/>
    <mergeCell ref="D115:D116"/>
    <mergeCell ref="A136:A139"/>
    <mergeCell ref="B136:B139"/>
    <mergeCell ref="C137:C138"/>
    <mergeCell ref="D137:D138"/>
    <mergeCell ref="E137:E138"/>
    <mergeCell ref="F137:F138"/>
    <mergeCell ref="I1:J1"/>
    <mergeCell ref="A127:A131"/>
    <mergeCell ref="B127:B131"/>
    <mergeCell ref="F124:F125"/>
    <mergeCell ref="G124:G125"/>
    <mergeCell ref="C128:C129"/>
    <mergeCell ref="D128:D129"/>
    <mergeCell ref="E128:E129"/>
    <mergeCell ref="F128:F129"/>
    <mergeCell ref="G128:G129"/>
    <mergeCell ref="G120:G121"/>
    <mergeCell ref="A119:A122"/>
    <mergeCell ref="B119:B122"/>
    <mergeCell ref="A123:A126"/>
    <mergeCell ref="B123:B126"/>
    <mergeCell ref="C124:C125"/>
    <mergeCell ref="D124:D125"/>
    <mergeCell ref="E124:E125"/>
    <mergeCell ref="E115:E116"/>
    <mergeCell ref="F115:F116"/>
    <mergeCell ref="G115:G116"/>
    <mergeCell ref="A110:A113"/>
    <mergeCell ref="B110:B113"/>
    <mergeCell ref="C111:C112"/>
    <mergeCell ref="D111:D112"/>
    <mergeCell ref="E111:E112"/>
    <mergeCell ref="F111:F112"/>
    <mergeCell ref="G101:G102"/>
    <mergeCell ref="C105:C106"/>
    <mergeCell ref="D105:D106"/>
    <mergeCell ref="E105:E106"/>
    <mergeCell ref="F105:F106"/>
    <mergeCell ref="G105:G106"/>
    <mergeCell ref="A100:A103"/>
    <mergeCell ref="B100:B103"/>
    <mergeCell ref="C101:C102"/>
    <mergeCell ref="D101:D102"/>
    <mergeCell ref="E101:E102"/>
    <mergeCell ref="F101:F102"/>
    <mergeCell ref="A104:A109"/>
    <mergeCell ref="B105:B106"/>
    <mergeCell ref="C97:C98"/>
    <mergeCell ref="D97:D98"/>
    <mergeCell ref="E97:E98"/>
    <mergeCell ref="F97:F98"/>
    <mergeCell ref="G97:G98"/>
    <mergeCell ref="A96:A99"/>
    <mergeCell ref="B96:B99"/>
    <mergeCell ref="C93:C94"/>
    <mergeCell ref="D93:D94"/>
    <mergeCell ref="E93:E94"/>
    <mergeCell ref="F93:F94"/>
    <mergeCell ref="G93:G94"/>
    <mergeCell ref="A92:A95"/>
    <mergeCell ref="B92:B95"/>
    <mergeCell ref="B88:B91"/>
    <mergeCell ref="C89:C90"/>
    <mergeCell ref="D89:D90"/>
    <mergeCell ref="E89:E90"/>
    <mergeCell ref="F89:F90"/>
    <mergeCell ref="G89:G90"/>
    <mergeCell ref="C84:C85"/>
    <mergeCell ref="D84:D85"/>
    <mergeCell ref="E84:E85"/>
    <mergeCell ref="F84:F85"/>
    <mergeCell ref="G84:G85"/>
    <mergeCell ref="A83:A87"/>
    <mergeCell ref="B83:B87"/>
    <mergeCell ref="G75:G76"/>
    <mergeCell ref="A78:A82"/>
    <mergeCell ref="B79:B80"/>
    <mergeCell ref="C79:C80"/>
    <mergeCell ref="D79:D80"/>
    <mergeCell ref="E79:E80"/>
    <mergeCell ref="F79:F80"/>
    <mergeCell ref="G79:G80"/>
    <mergeCell ref="A74:A77"/>
    <mergeCell ref="B74:B77"/>
    <mergeCell ref="C75:C76"/>
    <mergeCell ref="D75:D76"/>
    <mergeCell ref="E75:E76"/>
    <mergeCell ref="F75:F76"/>
    <mergeCell ref="G67:G68"/>
    <mergeCell ref="A66:A69"/>
    <mergeCell ref="B66:B69"/>
    <mergeCell ref="C67:C68"/>
    <mergeCell ref="D67:D68"/>
    <mergeCell ref="E67:E68"/>
    <mergeCell ref="F67:F68"/>
    <mergeCell ref="G58:G59"/>
    <mergeCell ref="A61:A65"/>
    <mergeCell ref="B61:B65"/>
    <mergeCell ref="C62:C63"/>
    <mergeCell ref="D62:D63"/>
    <mergeCell ref="E62:E63"/>
    <mergeCell ref="F62:F63"/>
    <mergeCell ref="G62:G63"/>
    <mergeCell ref="A57:A60"/>
    <mergeCell ref="B57:B60"/>
    <mergeCell ref="C58:C59"/>
    <mergeCell ref="D58:D59"/>
    <mergeCell ref="E58:E59"/>
    <mergeCell ref="F58:F59"/>
    <mergeCell ref="C54:C55"/>
    <mergeCell ref="D54:D55"/>
    <mergeCell ref="E54:E55"/>
    <mergeCell ref="F54:F55"/>
    <mergeCell ref="G54:G55"/>
    <mergeCell ref="A53:A56"/>
    <mergeCell ref="B53:B56"/>
    <mergeCell ref="C49:C50"/>
    <mergeCell ref="D49:D50"/>
    <mergeCell ref="E49:E50"/>
    <mergeCell ref="F49:F50"/>
    <mergeCell ref="G49:G50"/>
    <mergeCell ref="C45:C46"/>
    <mergeCell ref="D45:D46"/>
    <mergeCell ref="E45:E46"/>
    <mergeCell ref="F45:F46"/>
    <mergeCell ref="G45:G46"/>
    <mergeCell ref="A44:A47"/>
    <mergeCell ref="B44:B47"/>
    <mergeCell ref="B39:B43"/>
    <mergeCell ref="A39:A43"/>
    <mergeCell ref="C40:C41"/>
    <mergeCell ref="D40:D41"/>
    <mergeCell ref="E40:E41"/>
    <mergeCell ref="F40:F41"/>
    <mergeCell ref="G40:G41"/>
    <mergeCell ref="G31:G32"/>
    <mergeCell ref="C27:C28"/>
    <mergeCell ref="D27:D28"/>
    <mergeCell ref="E27:E28"/>
    <mergeCell ref="F27:F28"/>
    <mergeCell ref="G27:G28"/>
    <mergeCell ref="G17:G18"/>
    <mergeCell ref="G36:G37"/>
    <mergeCell ref="A35:A38"/>
    <mergeCell ref="B35:B38"/>
    <mergeCell ref="A30:A34"/>
    <mergeCell ref="B30:B34"/>
    <mergeCell ref="C36:C37"/>
    <mergeCell ref="D36:D37"/>
    <mergeCell ref="E36:E37"/>
    <mergeCell ref="F36:F37"/>
    <mergeCell ref="C31:C32"/>
    <mergeCell ref="D31:D32"/>
    <mergeCell ref="E31:E32"/>
    <mergeCell ref="F31:F32"/>
    <mergeCell ref="G9:G10"/>
    <mergeCell ref="B17:B18"/>
    <mergeCell ref="C17:C18"/>
    <mergeCell ref="D17:D18"/>
    <mergeCell ref="E17:E18"/>
    <mergeCell ref="F17:F18"/>
    <mergeCell ref="E23:E24"/>
    <mergeCell ref="F23:F24"/>
    <mergeCell ref="G23:G24"/>
    <mergeCell ref="A88:A91"/>
    <mergeCell ref="A8:A15"/>
    <mergeCell ref="A16:A21"/>
    <mergeCell ref="B9:B10"/>
    <mergeCell ref="A26:A29"/>
    <mergeCell ref="B26:B29"/>
    <mergeCell ref="A2:J2"/>
    <mergeCell ref="A3:J3"/>
    <mergeCell ref="A5:A7"/>
    <mergeCell ref="B5:B7"/>
    <mergeCell ref="C5:C7"/>
    <mergeCell ref="D5:G6"/>
    <mergeCell ref="H5:J5"/>
    <mergeCell ref="H6:H7"/>
    <mergeCell ref="I6:I7"/>
    <mergeCell ref="J6:J7"/>
    <mergeCell ref="A22:A25"/>
    <mergeCell ref="C23:C24"/>
    <mergeCell ref="B22:B25"/>
    <mergeCell ref="D23:D24"/>
    <mergeCell ref="C9:C10"/>
    <mergeCell ref="D9:D10"/>
    <mergeCell ref="E9:E10"/>
    <mergeCell ref="F9:F10"/>
  </mergeCells>
  <pageMargins left="0.19685039370078741" right="0.19685039370078741" top="0.94488188976377963" bottom="0.19685039370078741" header="0" footer="0"/>
  <pageSetup paperSize="9" scale="50" fitToHeight="0" orientation="portrait" r:id="rId1"/>
  <rowBreaks count="2" manualBreakCount="2">
    <brk id="43" max="9" man="1"/>
    <brk id="8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view="pageBreakPreview" zoomScale="60" zoomScaleNormal="70" workbookViewId="0">
      <selection activeCell="D6" sqref="D6:G7"/>
    </sheetView>
  </sheetViews>
  <sheetFormatPr defaultRowHeight="15" x14ac:dyDescent="0.25"/>
  <cols>
    <col min="1" max="1" width="24.140625" style="1" customWidth="1"/>
    <col min="2" max="2" width="52.28515625" style="1" customWidth="1"/>
    <col min="3" max="3" width="33.28515625" style="1" customWidth="1"/>
    <col min="4" max="4" width="7.7109375" style="1" bestFit="1" customWidth="1"/>
    <col min="5" max="5" width="4.85546875" style="1" bestFit="1" customWidth="1"/>
    <col min="6" max="6" width="6.28515625" style="1" bestFit="1" customWidth="1"/>
    <col min="7" max="7" width="5.5703125" style="1" bestFit="1" customWidth="1"/>
    <col min="8" max="9" width="20.85546875" style="2" customWidth="1"/>
    <col min="10" max="10" width="20.85546875" style="28" customWidth="1"/>
    <col min="11" max="11" width="15.28515625" style="1" customWidth="1"/>
    <col min="12" max="12" width="15.140625" style="1" customWidth="1"/>
    <col min="13" max="179" width="8.85546875" style="1"/>
    <col min="180" max="180" width="30.28515625" style="1" customWidth="1"/>
    <col min="181" max="181" width="31.42578125" style="1" customWidth="1"/>
    <col min="182" max="182" width="16.42578125" style="1" customWidth="1"/>
    <col min="183" max="184" width="8.85546875" style="1"/>
    <col min="185" max="185" width="13.28515625" style="1" customWidth="1"/>
    <col min="186" max="186" width="8.85546875" style="1"/>
    <col min="187" max="187" width="12.7109375" style="1" customWidth="1"/>
    <col min="188" max="188" width="11.85546875" style="1" customWidth="1"/>
    <col min="189" max="189" width="13.7109375" style="1" customWidth="1"/>
    <col min="190" max="190" width="11" style="1" customWidth="1"/>
    <col min="191" max="191" width="12.42578125" style="1" customWidth="1"/>
    <col min="192" max="192" width="8.85546875" style="1"/>
    <col min="193" max="193" width="11.140625" style="1" customWidth="1"/>
    <col min="194" max="194" width="13.28515625" style="1" customWidth="1"/>
    <col min="195" max="195" width="14.140625" style="1" customWidth="1"/>
    <col min="196" max="435" width="8.85546875" style="1"/>
    <col min="436" max="436" width="30.28515625" style="1" customWidth="1"/>
    <col min="437" max="437" width="31.42578125" style="1" customWidth="1"/>
    <col min="438" max="438" width="16.42578125" style="1" customWidth="1"/>
    <col min="439" max="440" width="8.85546875" style="1"/>
    <col min="441" max="441" width="13.28515625" style="1" customWidth="1"/>
    <col min="442" max="442" width="8.85546875" style="1"/>
    <col min="443" max="443" width="12.7109375" style="1" customWidth="1"/>
    <col min="444" max="444" width="11.85546875" style="1" customWidth="1"/>
    <col min="445" max="445" width="13.7109375" style="1" customWidth="1"/>
    <col min="446" max="446" width="11" style="1" customWidth="1"/>
    <col min="447" max="447" width="12.42578125" style="1" customWidth="1"/>
    <col min="448" max="448" width="8.85546875" style="1"/>
    <col min="449" max="449" width="11.140625" style="1" customWidth="1"/>
    <col min="450" max="450" width="13.28515625" style="1" customWidth="1"/>
    <col min="451" max="451" width="14.140625" style="1" customWidth="1"/>
    <col min="452" max="691" width="8.85546875" style="1"/>
    <col min="692" max="692" width="30.28515625" style="1" customWidth="1"/>
    <col min="693" max="693" width="31.42578125" style="1" customWidth="1"/>
    <col min="694" max="694" width="16.42578125" style="1" customWidth="1"/>
    <col min="695" max="696" width="8.85546875" style="1"/>
    <col min="697" max="697" width="13.28515625" style="1" customWidth="1"/>
    <col min="698" max="698" width="8.85546875" style="1"/>
    <col min="699" max="699" width="12.7109375" style="1" customWidth="1"/>
    <col min="700" max="700" width="11.85546875" style="1" customWidth="1"/>
    <col min="701" max="701" width="13.7109375" style="1" customWidth="1"/>
    <col min="702" max="702" width="11" style="1" customWidth="1"/>
    <col min="703" max="703" width="12.42578125" style="1" customWidth="1"/>
    <col min="704" max="704" width="8.85546875" style="1"/>
    <col min="705" max="705" width="11.140625" style="1" customWidth="1"/>
    <col min="706" max="706" width="13.28515625" style="1" customWidth="1"/>
    <col min="707" max="707" width="14.140625" style="1" customWidth="1"/>
    <col min="708" max="947" width="8.85546875" style="1"/>
    <col min="948" max="948" width="30.28515625" style="1" customWidth="1"/>
    <col min="949" max="949" width="31.42578125" style="1" customWidth="1"/>
    <col min="950" max="950" width="16.42578125" style="1" customWidth="1"/>
    <col min="951" max="952" width="8.85546875" style="1"/>
    <col min="953" max="953" width="13.28515625" style="1" customWidth="1"/>
    <col min="954" max="954" width="8.85546875" style="1"/>
    <col min="955" max="955" width="12.7109375" style="1" customWidth="1"/>
    <col min="956" max="956" width="11.85546875" style="1" customWidth="1"/>
    <col min="957" max="957" width="13.7109375" style="1" customWidth="1"/>
    <col min="958" max="958" width="11" style="1" customWidth="1"/>
    <col min="959" max="959" width="12.42578125" style="1" customWidth="1"/>
    <col min="960" max="960" width="8.85546875" style="1"/>
    <col min="961" max="961" width="11.140625" style="1" customWidth="1"/>
    <col min="962" max="962" width="13.28515625" style="1" customWidth="1"/>
    <col min="963" max="963" width="14.140625" style="1" customWidth="1"/>
    <col min="964" max="1203" width="8.85546875" style="1"/>
    <col min="1204" max="1204" width="30.28515625" style="1" customWidth="1"/>
    <col min="1205" max="1205" width="31.42578125" style="1" customWidth="1"/>
    <col min="1206" max="1206" width="16.42578125" style="1" customWidth="1"/>
    <col min="1207" max="1208" width="8.85546875" style="1"/>
    <col min="1209" max="1209" width="13.28515625" style="1" customWidth="1"/>
    <col min="1210" max="1210" width="8.85546875" style="1"/>
    <col min="1211" max="1211" width="12.7109375" style="1" customWidth="1"/>
    <col min="1212" max="1212" width="11.85546875" style="1" customWidth="1"/>
    <col min="1213" max="1213" width="13.7109375" style="1" customWidth="1"/>
    <col min="1214" max="1214" width="11" style="1" customWidth="1"/>
    <col min="1215" max="1215" width="12.42578125" style="1" customWidth="1"/>
    <col min="1216" max="1216" width="8.85546875" style="1"/>
    <col min="1217" max="1217" width="11.140625" style="1" customWidth="1"/>
    <col min="1218" max="1218" width="13.28515625" style="1" customWidth="1"/>
    <col min="1219" max="1219" width="14.140625" style="1" customWidth="1"/>
    <col min="1220" max="1459" width="8.85546875" style="1"/>
    <col min="1460" max="1460" width="30.28515625" style="1" customWidth="1"/>
    <col min="1461" max="1461" width="31.42578125" style="1" customWidth="1"/>
    <col min="1462" max="1462" width="16.42578125" style="1" customWidth="1"/>
    <col min="1463" max="1464" width="8.85546875" style="1"/>
    <col min="1465" max="1465" width="13.28515625" style="1" customWidth="1"/>
    <col min="1466" max="1466" width="8.85546875" style="1"/>
    <col min="1467" max="1467" width="12.7109375" style="1" customWidth="1"/>
    <col min="1468" max="1468" width="11.85546875" style="1" customWidth="1"/>
    <col min="1469" max="1469" width="13.7109375" style="1" customWidth="1"/>
    <col min="1470" max="1470" width="11" style="1" customWidth="1"/>
    <col min="1471" max="1471" width="12.42578125" style="1" customWidth="1"/>
    <col min="1472" max="1472" width="8.85546875" style="1"/>
    <col min="1473" max="1473" width="11.140625" style="1" customWidth="1"/>
    <col min="1474" max="1474" width="13.28515625" style="1" customWidth="1"/>
    <col min="1475" max="1475" width="14.140625" style="1" customWidth="1"/>
    <col min="1476" max="1715" width="8.85546875" style="1"/>
    <col min="1716" max="1716" width="30.28515625" style="1" customWidth="1"/>
    <col min="1717" max="1717" width="31.42578125" style="1" customWidth="1"/>
    <col min="1718" max="1718" width="16.42578125" style="1" customWidth="1"/>
    <col min="1719" max="1720" width="8.85546875" style="1"/>
    <col min="1721" max="1721" width="13.28515625" style="1" customWidth="1"/>
    <col min="1722" max="1722" width="8.85546875" style="1"/>
    <col min="1723" max="1723" width="12.7109375" style="1" customWidth="1"/>
    <col min="1724" max="1724" width="11.85546875" style="1" customWidth="1"/>
    <col min="1725" max="1725" width="13.7109375" style="1" customWidth="1"/>
    <col min="1726" max="1726" width="11" style="1" customWidth="1"/>
    <col min="1727" max="1727" width="12.42578125" style="1" customWidth="1"/>
    <col min="1728" max="1728" width="8.85546875" style="1"/>
    <col min="1729" max="1729" width="11.140625" style="1" customWidth="1"/>
    <col min="1730" max="1730" width="13.28515625" style="1" customWidth="1"/>
    <col min="1731" max="1731" width="14.140625" style="1" customWidth="1"/>
    <col min="1732" max="1971" width="8.85546875" style="1"/>
    <col min="1972" max="1972" width="30.28515625" style="1" customWidth="1"/>
    <col min="1973" max="1973" width="31.42578125" style="1" customWidth="1"/>
    <col min="1974" max="1974" width="16.42578125" style="1" customWidth="1"/>
    <col min="1975" max="1976" width="8.85546875" style="1"/>
    <col min="1977" max="1977" width="13.28515625" style="1" customWidth="1"/>
    <col min="1978" max="1978" width="8.85546875" style="1"/>
    <col min="1979" max="1979" width="12.7109375" style="1" customWidth="1"/>
    <col min="1980" max="1980" width="11.85546875" style="1" customWidth="1"/>
    <col min="1981" max="1981" width="13.7109375" style="1" customWidth="1"/>
    <col min="1982" max="1982" width="11" style="1" customWidth="1"/>
    <col min="1983" max="1983" width="12.42578125" style="1" customWidth="1"/>
    <col min="1984" max="1984" width="8.85546875" style="1"/>
    <col min="1985" max="1985" width="11.140625" style="1" customWidth="1"/>
    <col min="1986" max="1986" width="13.28515625" style="1" customWidth="1"/>
    <col min="1987" max="1987" width="14.140625" style="1" customWidth="1"/>
    <col min="1988" max="2227" width="8.85546875" style="1"/>
    <col min="2228" max="2228" width="30.28515625" style="1" customWidth="1"/>
    <col min="2229" max="2229" width="31.42578125" style="1" customWidth="1"/>
    <col min="2230" max="2230" width="16.42578125" style="1" customWidth="1"/>
    <col min="2231" max="2232" width="8.85546875" style="1"/>
    <col min="2233" max="2233" width="13.28515625" style="1" customWidth="1"/>
    <col min="2234" max="2234" width="8.85546875" style="1"/>
    <col min="2235" max="2235" width="12.7109375" style="1" customWidth="1"/>
    <col min="2236" max="2236" width="11.85546875" style="1" customWidth="1"/>
    <col min="2237" max="2237" width="13.7109375" style="1" customWidth="1"/>
    <col min="2238" max="2238" width="11" style="1" customWidth="1"/>
    <col min="2239" max="2239" width="12.42578125" style="1" customWidth="1"/>
    <col min="2240" max="2240" width="8.85546875" style="1"/>
    <col min="2241" max="2241" width="11.140625" style="1" customWidth="1"/>
    <col min="2242" max="2242" width="13.28515625" style="1" customWidth="1"/>
    <col min="2243" max="2243" width="14.140625" style="1" customWidth="1"/>
    <col min="2244" max="2483" width="8.85546875" style="1"/>
    <col min="2484" max="2484" width="30.28515625" style="1" customWidth="1"/>
    <col min="2485" max="2485" width="31.42578125" style="1" customWidth="1"/>
    <col min="2486" max="2486" width="16.42578125" style="1" customWidth="1"/>
    <col min="2487" max="2488" width="8.85546875" style="1"/>
    <col min="2489" max="2489" width="13.28515625" style="1" customWidth="1"/>
    <col min="2490" max="2490" width="8.85546875" style="1"/>
    <col min="2491" max="2491" width="12.7109375" style="1" customWidth="1"/>
    <col min="2492" max="2492" width="11.85546875" style="1" customWidth="1"/>
    <col min="2493" max="2493" width="13.7109375" style="1" customWidth="1"/>
    <col min="2494" max="2494" width="11" style="1" customWidth="1"/>
    <col min="2495" max="2495" width="12.42578125" style="1" customWidth="1"/>
    <col min="2496" max="2496" width="8.85546875" style="1"/>
    <col min="2497" max="2497" width="11.140625" style="1" customWidth="1"/>
    <col min="2498" max="2498" width="13.28515625" style="1" customWidth="1"/>
    <col min="2499" max="2499" width="14.140625" style="1" customWidth="1"/>
    <col min="2500" max="2739" width="8.85546875" style="1"/>
    <col min="2740" max="2740" width="30.28515625" style="1" customWidth="1"/>
    <col min="2741" max="2741" width="31.42578125" style="1" customWidth="1"/>
    <col min="2742" max="2742" width="16.42578125" style="1" customWidth="1"/>
    <col min="2743" max="2744" width="8.85546875" style="1"/>
    <col min="2745" max="2745" width="13.28515625" style="1" customWidth="1"/>
    <col min="2746" max="2746" width="8.85546875" style="1"/>
    <col min="2747" max="2747" width="12.7109375" style="1" customWidth="1"/>
    <col min="2748" max="2748" width="11.85546875" style="1" customWidth="1"/>
    <col min="2749" max="2749" width="13.7109375" style="1" customWidth="1"/>
    <col min="2750" max="2750" width="11" style="1" customWidth="1"/>
    <col min="2751" max="2751" width="12.42578125" style="1" customWidth="1"/>
    <col min="2752" max="2752" width="8.85546875" style="1"/>
    <col min="2753" max="2753" width="11.140625" style="1" customWidth="1"/>
    <col min="2754" max="2754" width="13.28515625" style="1" customWidth="1"/>
    <col min="2755" max="2755" width="14.140625" style="1" customWidth="1"/>
    <col min="2756" max="2995" width="8.85546875" style="1"/>
    <col min="2996" max="2996" width="30.28515625" style="1" customWidth="1"/>
    <col min="2997" max="2997" width="31.42578125" style="1" customWidth="1"/>
    <col min="2998" max="2998" width="16.42578125" style="1" customWidth="1"/>
    <col min="2999" max="3000" width="8.85546875" style="1"/>
    <col min="3001" max="3001" width="13.28515625" style="1" customWidth="1"/>
    <col min="3002" max="3002" width="8.85546875" style="1"/>
    <col min="3003" max="3003" width="12.7109375" style="1" customWidth="1"/>
    <col min="3004" max="3004" width="11.85546875" style="1" customWidth="1"/>
    <col min="3005" max="3005" width="13.7109375" style="1" customWidth="1"/>
    <col min="3006" max="3006" width="11" style="1" customWidth="1"/>
    <col min="3007" max="3007" width="12.42578125" style="1" customWidth="1"/>
    <col min="3008" max="3008" width="8.85546875" style="1"/>
    <col min="3009" max="3009" width="11.140625" style="1" customWidth="1"/>
    <col min="3010" max="3010" width="13.28515625" style="1" customWidth="1"/>
    <col min="3011" max="3011" width="14.140625" style="1" customWidth="1"/>
    <col min="3012" max="3251" width="8.85546875" style="1"/>
    <col min="3252" max="3252" width="30.28515625" style="1" customWidth="1"/>
    <col min="3253" max="3253" width="31.42578125" style="1" customWidth="1"/>
    <col min="3254" max="3254" width="16.42578125" style="1" customWidth="1"/>
    <col min="3255" max="3256" width="8.85546875" style="1"/>
    <col min="3257" max="3257" width="13.28515625" style="1" customWidth="1"/>
    <col min="3258" max="3258" width="8.85546875" style="1"/>
    <col min="3259" max="3259" width="12.7109375" style="1" customWidth="1"/>
    <col min="3260" max="3260" width="11.85546875" style="1" customWidth="1"/>
    <col min="3261" max="3261" width="13.7109375" style="1" customWidth="1"/>
    <col min="3262" max="3262" width="11" style="1" customWidth="1"/>
    <col min="3263" max="3263" width="12.42578125" style="1" customWidth="1"/>
    <col min="3264" max="3264" width="8.85546875" style="1"/>
    <col min="3265" max="3265" width="11.140625" style="1" customWidth="1"/>
    <col min="3266" max="3266" width="13.28515625" style="1" customWidth="1"/>
    <col min="3267" max="3267" width="14.140625" style="1" customWidth="1"/>
    <col min="3268" max="3507" width="8.85546875" style="1"/>
    <col min="3508" max="3508" width="30.28515625" style="1" customWidth="1"/>
    <col min="3509" max="3509" width="31.42578125" style="1" customWidth="1"/>
    <col min="3510" max="3510" width="16.42578125" style="1" customWidth="1"/>
    <col min="3511" max="3512" width="8.85546875" style="1"/>
    <col min="3513" max="3513" width="13.28515625" style="1" customWidth="1"/>
    <col min="3514" max="3514" width="8.85546875" style="1"/>
    <col min="3515" max="3515" width="12.7109375" style="1" customWidth="1"/>
    <col min="3516" max="3516" width="11.85546875" style="1" customWidth="1"/>
    <col min="3517" max="3517" width="13.7109375" style="1" customWidth="1"/>
    <col min="3518" max="3518" width="11" style="1" customWidth="1"/>
    <col min="3519" max="3519" width="12.42578125" style="1" customWidth="1"/>
    <col min="3520" max="3520" width="8.85546875" style="1"/>
    <col min="3521" max="3521" width="11.140625" style="1" customWidth="1"/>
    <col min="3522" max="3522" width="13.28515625" style="1" customWidth="1"/>
    <col min="3523" max="3523" width="14.140625" style="1" customWidth="1"/>
    <col min="3524" max="3763" width="8.85546875" style="1"/>
    <col min="3764" max="3764" width="30.28515625" style="1" customWidth="1"/>
    <col min="3765" max="3765" width="31.42578125" style="1" customWidth="1"/>
    <col min="3766" max="3766" width="16.42578125" style="1" customWidth="1"/>
    <col min="3767" max="3768" width="8.85546875" style="1"/>
    <col min="3769" max="3769" width="13.28515625" style="1" customWidth="1"/>
    <col min="3770" max="3770" width="8.85546875" style="1"/>
    <col min="3771" max="3771" width="12.7109375" style="1" customWidth="1"/>
    <col min="3772" max="3772" width="11.85546875" style="1" customWidth="1"/>
    <col min="3773" max="3773" width="13.7109375" style="1" customWidth="1"/>
    <col min="3774" max="3774" width="11" style="1" customWidth="1"/>
    <col min="3775" max="3775" width="12.42578125" style="1" customWidth="1"/>
    <col min="3776" max="3776" width="8.85546875" style="1"/>
    <col min="3777" max="3777" width="11.140625" style="1" customWidth="1"/>
    <col min="3778" max="3778" width="13.28515625" style="1" customWidth="1"/>
    <col min="3779" max="3779" width="14.140625" style="1" customWidth="1"/>
    <col min="3780" max="4019" width="8.85546875" style="1"/>
    <col min="4020" max="4020" width="30.28515625" style="1" customWidth="1"/>
    <col min="4021" max="4021" width="31.42578125" style="1" customWidth="1"/>
    <col min="4022" max="4022" width="16.42578125" style="1" customWidth="1"/>
    <col min="4023" max="4024" width="8.85546875" style="1"/>
    <col min="4025" max="4025" width="13.28515625" style="1" customWidth="1"/>
    <col min="4026" max="4026" width="8.85546875" style="1"/>
    <col min="4027" max="4027" width="12.7109375" style="1" customWidth="1"/>
    <col min="4028" max="4028" width="11.85546875" style="1" customWidth="1"/>
    <col min="4029" max="4029" width="13.7109375" style="1" customWidth="1"/>
    <col min="4030" max="4030" width="11" style="1" customWidth="1"/>
    <col min="4031" max="4031" width="12.42578125" style="1" customWidth="1"/>
    <col min="4032" max="4032" width="8.85546875" style="1"/>
    <col min="4033" max="4033" width="11.140625" style="1" customWidth="1"/>
    <col min="4034" max="4034" width="13.28515625" style="1" customWidth="1"/>
    <col min="4035" max="4035" width="14.140625" style="1" customWidth="1"/>
    <col min="4036" max="4275" width="8.85546875" style="1"/>
    <col min="4276" max="4276" width="30.28515625" style="1" customWidth="1"/>
    <col min="4277" max="4277" width="31.42578125" style="1" customWidth="1"/>
    <col min="4278" max="4278" width="16.42578125" style="1" customWidth="1"/>
    <col min="4279" max="4280" width="8.85546875" style="1"/>
    <col min="4281" max="4281" width="13.28515625" style="1" customWidth="1"/>
    <col min="4282" max="4282" width="8.85546875" style="1"/>
    <col min="4283" max="4283" width="12.7109375" style="1" customWidth="1"/>
    <col min="4284" max="4284" width="11.85546875" style="1" customWidth="1"/>
    <col min="4285" max="4285" width="13.7109375" style="1" customWidth="1"/>
    <col min="4286" max="4286" width="11" style="1" customWidth="1"/>
    <col min="4287" max="4287" width="12.42578125" style="1" customWidth="1"/>
    <col min="4288" max="4288" width="8.85546875" style="1"/>
    <col min="4289" max="4289" width="11.140625" style="1" customWidth="1"/>
    <col min="4290" max="4290" width="13.28515625" style="1" customWidth="1"/>
    <col min="4291" max="4291" width="14.140625" style="1" customWidth="1"/>
    <col min="4292" max="4531" width="8.85546875" style="1"/>
    <col min="4532" max="4532" width="30.28515625" style="1" customWidth="1"/>
    <col min="4533" max="4533" width="31.42578125" style="1" customWidth="1"/>
    <col min="4534" max="4534" width="16.42578125" style="1" customWidth="1"/>
    <col min="4535" max="4536" width="8.85546875" style="1"/>
    <col min="4537" max="4537" width="13.28515625" style="1" customWidth="1"/>
    <col min="4538" max="4538" width="8.85546875" style="1"/>
    <col min="4539" max="4539" width="12.7109375" style="1" customWidth="1"/>
    <col min="4540" max="4540" width="11.85546875" style="1" customWidth="1"/>
    <col min="4541" max="4541" width="13.7109375" style="1" customWidth="1"/>
    <col min="4542" max="4542" width="11" style="1" customWidth="1"/>
    <col min="4543" max="4543" width="12.42578125" style="1" customWidth="1"/>
    <col min="4544" max="4544" width="8.85546875" style="1"/>
    <col min="4545" max="4545" width="11.140625" style="1" customWidth="1"/>
    <col min="4546" max="4546" width="13.28515625" style="1" customWidth="1"/>
    <col min="4547" max="4547" width="14.140625" style="1" customWidth="1"/>
    <col min="4548" max="4787" width="8.85546875" style="1"/>
    <col min="4788" max="4788" width="30.28515625" style="1" customWidth="1"/>
    <col min="4789" max="4789" width="31.42578125" style="1" customWidth="1"/>
    <col min="4790" max="4790" width="16.42578125" style="1" customWidth="1"/>
    <col min="4791" max="4792" width="8.85546875" style="1"/>
    <col min="4793" max="4793" width="13.28515625" style="1" customWidth="1"/>
    <col min="4794" max="4794" width="8.85546875" style="1"/>
    <col min="4795" max="4795" width="12.7109375" style="1" customWidth="1"/>
    <col min="4796" max="4796" width="11.85546875" style="1" customWidth="1"/>
    <col min="4797" max="4797" width="13.7109375" style="1" customWidth="1"/>
    <col min="4798" max="4798" width="11" style="1" customWidth="1"/>
    <col min="4799" max="4799" width="12.42578125" style="1" customWidth="1"/>
    <col min="4800" max="4800" width="8.85546875" style="1"/>
    <col min="4801" max="4801" width="11.140625" style="1" customWidth="1"/>
    <col min="4802" max="4802" width="13.28515625" style="1" customWidth="1"/>
    <col min="4803" max="4803" width="14.140625" style="1" customWidth="1"/>
    <col min="4804" max="5043" width="8.85546875" style="1"/>
    <col min="5044" max="5044" width="30.28515625" style="1" customWidth="1"/>
    <col min="5045" max="5045" width="31.42578125" style="1" customWidth="1"/>
    <col min="5046" max="5046" width="16.42578125" style="1" customWidth="1"/>
    <col min="5047" max="5048" width="8.85546875" style="1"/>
    <col min="5049" max="5049" width="13.28515625" style="1" customWidth="1"/>
    <col min="5050" max="5050" width="8.85546875" style="1"/>
    <col min="5051" max="5051" width="12.7109375" style="1" customWidth="1"/>
    <col min="5052" max="5052" width="11.85546875" style="1" customWidth="1"/>
    <col min="5053" max="5053" width="13.7109375" style="1" customWidth="1"/>
    <col min="5054" max="5054" width="11" style="1" customWidth="1"/>
    <col min="5055" max="5055" width="12.42578125" style="1" customWidth="1"/>
    <col min="5056" max="5056" width="8.85546875" style="1"/>
    <col min="5057" max="5057" width="11.140625" style="1" customWidth="1"/>
    <col min="5058" max="5058" width="13.28515625" style="1" customWidth="1"/>
    <col min="5059" max="5059" width="14.140625" style="1" customWidth="1"/>
    <col min="5060" max="5299" width="8.85546875" style="1"/>
    <col min="5300" max="5300" width="30.28515625" style="1" customWidth="1"/>
    <col min="5301" max="5301" width="31.42578125" style="1" customWidth="1"/>
    <col min="5302" max="5302" width="16.42578125" style="1" customWidth="1"/>
    <col min="5303" max="5304" width="8.85546875" style="1"/>
    <col min="5305" max="5305" width="13.28515625" style="1" customWidth="1"/>
    <col min="5306" max="5306" width="8.85546875" style="1"/>
    <col min="5307" max="5307" width="12.7109375" style="1" customWidth="1"/>
    <col min="5308" max="5308" width="11.85546875" style="1" customWidth="1"/>
    <col min="5309" max="5309" width="13.7109375" style="1" customWidth="1"/>
    <col min="5310" max="5310" width="11" style="1" customWidth="1"/>
    <col min="5311" max="5311" width="12.42578125" style="1" customWidth="1"/>
    <col min="5312" max="5312" width="8.85546875" style="1"/>
    <col min="5313" max="5313" width="11.140625" style="1" customWidth="1"/>
    <col min="5314" max="5314" width="13.28515625" style="1" customWidth="1"/>
    <col min="5315" max="5315" width="14.140625" style="1" customWidth="1"/>
    <col min="5316" max="5555" width="8.85546875" style="1"/>
    <col min="5556" max="5556" width="30.28515625" style="1" customWidth="1"/>
    <col min="5557" max="5557" width="31.42578125" style="1" customWidth="1"/>
    <col min="5558" max="5558" width="16.42578125" style="1" customWidth="1"/>
    <col min="5559" max="5560" width="8.85546875" style="1"/>
    <col min="5561" max="5561" width="13.28515625" style="1" customWidth="1"/>
    <col min="5562" max="5562" width="8.85546875" style="1"/>
    <col min="5563" max="5563" width="12.7109375" style="1" customWidth="1"/>
    <col min="5564" max="5564" width="11.85546875" style="1" customWidth="1"/>
    <col min="5565" max="5565" width="13.7109375" style="1" customWidth="1"/>
    <col min="5566" max="5566" width="11" style="1" customWidth="1"/>
    <col min="5567" max="5567" width="12.42578125" style="1" customWidth="1"/>
    <col min="5568" max="5568" width="8.85546875" style="1"/>
    <col min="5569" max="5569" width="11.140625" style="1" customWidth="1"/>
    <col min="5570" max="5570" width="13.28515625" style="1" customWidth="1"/>
    <col min="5571" max="5571" width="14.140625" style="1" customWidth="1"/>
    <col min="5572" max="5811" width="8.85546875" style="1"/>
    <col min="5812" max="5812" width="30.28515625" style="1" customWidth="1"/>
    <col min="5813" max="5813" width="31.42578125" style="1" customWidth="1"/>
    <col min="5814" max="5814" width="16.42578125" style="1" customWidth="1"/>
    <col min="5815" max="5816" width="8.85546875" style="1"/>
    <col min="5817" max="5817" width="13.28515625" style="1" customWidth="1"/>
    <col min="5818" max="5818" width="8.85546875" style="1"/>
    <col min="5819" max="5819" width="12.7109375" style="1" customWidth="1"/>
    <col min="5820" max="5820" width="11.85546875" style="1" customWidth="1"/>
    <col min="5821" max="5821" width="13.7109375" style="1" customWidth="1"/>
    <col min="5822" max="5822" width="11" style="1" customWidth="1"/>
    <col min="5823" max="5823" width="12.42578125" style="1" customWidth="1"/>
    <col min="5824" max="5824" width="8.85546875" style="1"/>
    <col min="5825" max="5825" width="11.140625" style="1" customWidth="1"/>
    <col min="5826" max="5826" width="13.28515625" style="1" customWidth="1"/>
    <col min="5827" max="5827" width="14.140625" style="1" customWidth="1"/>
    <col min="5828" max="6067" width="8.85546875" style="1"/>
    <col min="6068" max="6068" width="30.28515625" style="1" customWidth="1"/>
    <col min="6069" max="6069" width="31.42578125" style="1" customWidth="1"/>
    <col min="6070" max="6070" width="16.42578125" style="1" customWidth="1"/>
    <col min="6071" max="6072" width="8.85546875" style="1"/>
    <col min="6073" max="6073" width="13.28515625" style="1" customWidth="1"/>
    <col min="6074" max="6074" width="8.85546875" style="1"/>
    <col min="6075" max="6075" width="12.7109375" style="1" customWidth="1"/>
    <col min="6076" max="6076" width="11.85546875" style="1" customWidth="1"/>
    <col min="6077" max="6077" width="13.7109375" style="1" customWidth="1"/>
    <col min="6078" max="6078" width="11" style="1" customWidth="1"/>
    <col min="6079" max="6079" width="12.42578125" style="1" customWidth="1"/>
    <col min="6080" max="6080" width="8.85546875" style="1"/>
    <col min="6081" max="6081" width="11.140625" style="1" customWidth="1"/>
    <col min="6082" max="6082" width="13.28515625" style="1" customWidth="1"/>
    <col min="6083" max="6083" width="14.140625" style="1" customWidth="1"/>
    <col min="6084" max="6323" width="8.85546875" style="1"/>
    <col min="6324" max="6324" width="30.28515625" style="1" customWidth="1"/>
    <col min="6325" max="6325" width="31.42578125" style="1" customWidth="1"/>
    <col min="6326" max="6326" width="16.42578125" style="1" customWidth="1"/>
    <col min="6327" max="6328" width="8.85546875" style="1"/>
    <col min="6329" max="6329" width="13.28515625" style="1" customWidth="1"/>
    <col min="6330" max="6330" width="8.85546875" style="1"/>
    <col min="6331" max="6331" width="12.7109375" style="1" customWidth="1"/>
    <col min="6332" max="6332" width="11.85546875" style="1" customWidth="1"/>
    <col min="6333" max="6333" width="13.7109375" style="1" customWidth="1"/>
    <col min="6334" max="6334" width="11" style="1" customWidth="1"/>
    <col min="6335" max="6335" width="12.42578125" style="1" customWidth="1"/>
    <col min="6336" max="6336" width="8.85546875" style="1"/>
    <col min="6337" max="6337" width="11.140625" style="1" customWidth="1"/>
    <col min="6338" max="6338" width="13.28515625" style="1" customWidth="1"/>
    <col min="6339" max="6339" width="14.140625" style="1" customWidth="1"/>
    <col min="6340" max="6579" width="8.85546875" style="1"/>
    <col min="6580" max="6580" width="30.28515625" style="1" customWidth="1"/>
    <col min="6581" max="6581" width="31.42578125" style="1" customWidth="1"/>
    <col min="6582" max="6582" width="16.42578125" style="1" customWidth="1"/>
    <col min="6583" max="6584" width="8.85546875" style="1"/>
    <col min="6585" max="6585" width="13.28515625" style="1" customWidth="1"/>
    <col min="6586" max="6586" width="8.85546875" style="1"/>
    <col min="6587" max="6587" width="12.7109375" style="1" customWidth="1"/>
    <col min="6588" max="6588" width="11.85546875" style="1" customWidth="1"/>
    <col min="6589" max="6589" width="13.7109375" style="1" customWidth="1"/>
    <col min="6590" max="6590" width="11" style="1" customWidth="1"/>
    <col min="6591" max="6591" width="12.42578125" style="1" customWidth="1"/>
    <col min="6592" max="6592" width="8.85546875" style="1"/>
    <col min="6593" max="6593" width="11.140625" style="1" customWidth="1"/>
    <col min="6594" max="6594" width="13.28515625" style="1" customWidth="1"/>
    <col min="6595" max="6595" width="14.140625" style="1" customWidth="1"/>
    <col min="6596" max="6835" width="8.85546875" style="1"/>
    <col min="6836" max="6836" width="30.28515625" style="1" customWidth="1"/>
    <col min="6837" max="6837" width="31.42578125" style="1" customWidth="1"/>
    <col min="6838" max="6838" width="16.42578125" style="1" customWidth="1"/>
    <col min="6839" max="6840" width="8.85546875" style="1"/>
    <col min="6841" max="6841" width="13.28515625" style="1" customWidth="1"/>
    <col min="6842" max="6842" width="8.85546875" style="1"/>
    <col min="6843" max="6843" width="12.7109375" style="1" customWidth="1"/>
    <col min="6844" max="6844" width="11.85546875" style="1" customWidth="1"/>
    <col min="6845" max="6845" width="13.7109375" style="1" customWidth="1"/>
    <col min="6846" max="6846" width="11" style="1" customWidth="1"/>
    <col min="6847" max="6847" width="12.42578125" style="1" customWidth="1"/>
    <col min="6848" max="6848" width="8.85546875" style="1"/>
    <col min="6849" max="6849" width="11.140625" style="1" customWidth="1"/>
    <col min="6850" max="6850" width="13.28515625" style="1" customWidth="1"/>
    <col min="6851" max="6851" width="14.140625" style="1" customWidth="1"/>
    <col min="6852" max="7091" width="8.85546875" style="1"/>
    <col min="7092" max="7092" width="30.28515625" style="1" customWidth="1"/>
    <col min="7093" max="7093" width="31.42578125" style="1" customWidth="1"/>
    <col min="7094" max="7094" width="16.42578125" style="1" customWidth="1"/>
    <col min="7095" max="7096" width="8.85546875" style="1"/>
    <col min="7097" max="7097" width="13.28515625" style="1" customWidth="1"/>
    <col min="7098" max="7098" width="8.85546875" style="1"/>
    <col min="7099" max="7099" width="12.7109375" style="1" customWidth="1"/>
    <col min="7100" max="7100" width="11.85546875" style="1" customWidth="1"/>
    <col min="7101" max="7101" width="13.7109375" style="1" customWidth="1"/>
    <col min="7102" max="7102" width="11" style="1" customWidth="1"/>
    <col min="7103" max="7103" width="12.42578125" style="1" customWidth="1"/>
    <col min="7104" max="7104" width="8.85546875" style="1"/>
    <col min="7105" max="7105" width="11.140625" style="1" customWidth="1"/>
    <col min="7106" max="7106" width="13.28515625" style="1" customWidth="1"/>
    <col min="7107" max="7107" width="14.140625" style="1" customWidth="1"/>
    <col min="7108" max="7347" width="8.85546875" style="1"/>
    <col min="7348" max="7348" width="30.28515625" style="1" customWidth="1"/>
    <col min="7349" max="7349" width="31.42578125" style="1" customWidth="1"/>
    <col min="7350" max="7350" width="16.42578125" style="1" customWidth="1"/>
    <col min="7351" max="7352" width="8.85546875" style="1"/>
    <col min="7353" max="7353" width="13.28515625" style="1" customWidth="1"/>
    <col min="7354" max="7354" width="8.85546875" style="1"/>
    <col min="7355" max="7355" width="12.7109375" style="1" customWidth="1"/>
    <col min="7356" max="7356" width="11.85546875" style="1" customWidth="1"/>
    <col min="7357" max="7357" width="13.7109375" style="1" customWidth="1"/>
    <col min="7358" max="7358" width="11" style="1" customWidth="1"/>
    <col min="7359" max="7359" width="12.42578125" style="1" customWidth="1"/>
    <col min="7360" max="7360" width="8.85546875" style="1"/>
    <col min="7361" max="7361" width="11.140625" style="1" customWidth="1"/>
    <col min="7362" max="7362" width="13.28515625" style="1" customWidth="1"/>
    <col min="7363" max="7363" width="14.140625" style="1" customWidth="1"/>
    <col min="7364" max="7603" width="8.85546875" style="1"/>
    <col min="7604" max="7604" width="30.28515625" style="1" customWidth="1"/>
    <col min="7605" max="7605" width="31.42578125" style="1" customWidth="1"/>
    <col min="7606" max="7606" width="16.42578125" style="1" customWidth="1"/>
    <col min="7607" max="7608" width="8.85546875" style="1"/>
    <col min="7609" max="7609" width="13.28515625" style="1" customWidth="1"/>
    <col min="7610" max="7610" width="8.85546875" style="1"/>
    <col min="7611" max="7611" width="12.7109375" style="1" customWidth="1"/>
    <col min="7612" max="7612" width="11.85546875" style="1" customWidth="1"/>
    <col min="7613" max="7613" width="13.7109375" style="1" customWidth="1"/>
    <col min="7614" max="7614" width="11" style="1" customWidth="1"/>
    <col min="7615" max="7615" width="12.42578125" style="1" customWidth="1"/>
    <col min="7616" max="7616" width="8.85546875" style="1"/>
    <col min="7617" max="7617" width="11.140625" style="1" customWidth="1"/>
    <col min="7618" max="7618" width="13.28515625" style="1" customWidth="1"/>
    <col min="7619" max="7619" width="14.140625" style="1" customWidth="1"/>
    <col min="7620" max="7859" width="8.85546875" style="1"/>
    <col min="7860" max="7860" width="30.28515625" style="1" customWidth="1"/>
    <col min="7861" max="7861" width="31.42578125" style="1" customWidth="1"/>
    <col min="7862" max="7862" width="16.42578125" style="1" customWidth="1"/>
    <col min="7863" max="7864" width="8.85546875" style="1"/>
    <col min="7865" max="7865" width="13.28515625" style="1" customWidth="1"/>
    <col min="7866" max="7866" width="8.85546875" style="1"/>
    <col min="7867" max="7867" width="12.7109375" style="1" customWidth="1"/>
    <col min="7868" max="7868" width="11.85546875" style="1" customWidth="1"/>
    <col min="7869" max="7869" width="13.7109375" style="1" customWidth="1"/>
    <col min="7870" max="7870" width="11" style="1" customWidth="1"/>
    <col min="7871" max="7871" width="12.42578125" style="1" customWidth="1"/>
    <col min="7872" max="7872" width="8.85546875" style="1"/>
    <col min="7873" max="7873" width="11.140625" style="1" customWidth="1"/>
    <col min="7874" max="7874" width="13.28515625" style="1" customWidth="1"/>
    <col min="7875" max="7875" width="14.140625" style="1" customWidth="1"/>
    <col min="7876" max="8115" width="8.85546875" style="1"/>
    <col min="8116" max="8116" width="30.28515625" style="1" customWidth="1"/>
    <col min="8117" max="8117" width="31.42578125" style="1" customWidth="1"/>
    <col min="8118" max="8118" width="16.42578125" style="1" customWidth="1"/>
    <col min="8119" max="8120" width="8.85546875" style="1"/>
    <col min="8121" max="8121" width="13.28515625" style="1" customWidth="1"/>
    <col min="8122" max="8122" width="8.85546875" style="1"/>
    <col min="8123" max="8123" width="12.7109375" style="1" customWidth="1"/>
    <col min="8124" max="8124" width="11.85546875" style="1" customWidth="1"/>
    <col min="8125" max="8125" width="13.7109375" style="1" customWidth="1"/>
    <col min="8126" max="8126" width="11" style="1" customWidth="1"/>
    <col min="8127" max="8127" width="12.42578125" style="1" customWidth="1"/>
    <col min="8128" max="8128" width="8.85546875" style="1"/>
    <col min="8129" max="8129" width="11.140625" style="1" customWidth="1"/>
    <col min="8130" max="8130" width="13.28515625" style="1" customWidth="1"/>
    <col min="8131" max="8131" width="14.140625" style="1" customWidth="1"/>
    <col min="8132" max="8371" width="8.85546875" style="1"/>
    <col min="8372" max="8372" width="30.28515625" style="1" customWidth="1"/>
    <col min="8373" max="8373" width="31.42578125" style="1" customWidth="1"/>
    <col min="8374" max="8374" width="16.42578125" style="1" customWidth="1"/>
    <col min="8375" max="8376" width="8.85546875" style="1"/>
    <col min="8377" max="8377" width="13.28515625" style="1" customWidth="1"/>
    <col min="8378" max="8378" width="8.85546875" style="1"/>
    <col min="8379" max="8379" width="12.7109375" style="1" customWidth="1"/>
    <col min="8380" max="8380" width="11.85546875" style="1" customWidth="1"/>
    <col min="8381" max="8381" width="13.7109375" style="1" customWidth="1"/>
    <col min="8382" max="8382" width="11" style="1" customWidth="1"/>
    <col min="8383" max="8383" width="12.42578125" style="1" customWidth="1"/>
    <col min="8384" max="8384" width="8.85546875" style="1"/>
    <col min="8385" max="8385" width="11.140625" style="1" customWidth="1"/>
    <col min="8386" max="8386" width="13.28515625" style="1" customWidth="1"/>
    <col min="8387" max="8387" width="14.140625" style="1" customWidth="1"/>
    <col min="8388" max="8627" width="8.85546875" style="1"/>
    <col min="8628" max="8628" width="30.28515625" style="1" customWidth="1"/>
    <col min="8629" max="8629" width="31.42578125" style="1" customWidth="1"/>
    <col min="8630" max="8630" width="16.42578125" style="1" customWidth="1"/>
    <col min="8631" max="8632" width="8.85546875" style="1"/>
    <col min="8633" max="8633" width="13.28515625" style="1" customWidth="1"/>
    <col min="8634" max="8634" width="8.85546875" style="1"/>
    <col min="8635" max="8635" width="12.7109375" style="1" customWidth="1"/>
    <col min="8636" max="8636" width="11.85546875" style="1" customWidth="1"/>
    <col min="8637" max="8637" width="13.7109375" style="1" customWidth="1"/>
    <col min="8638" max="8638" width="11" style="1" customWidth="1"/>
    <col min="8639" max="8639" width="12.42578125" style="1" customWidth="1"/>
    <col min="8640" max="8640" width="8.85546875" style="1"/>
    <col min="8641" max="8641" width="11.140625" style="1" customWidth="1"/>
    <col min="8642" max="8642" width="13.28515625" style="1" customWidth="1"/>
    <col min="8643" max="8643" width="14.140625" style="1" customWidth="1"/>
    <col min="8644" max="8883" width="8.85546875" style="1"/>
    <col min="8884" max="8884" width="30.28515625" style="1" customWidth="1"/>
    <col min="8885" max="8885" width="31.42578125" style="1" customWidth="1"/>
    <col min="8886" max="8886" width="16.42578125" style="1" customWidth="1"/>
    <col min="8887" max="8888" width="8.85546875" style="1"/>
    <col min="8889" max="8889" width="13.28515625" style="1" customWidth="1"/>
    <col min="8890" max="8890" width="8.85546875" style="1"/>
    <col min="8891" max="8891" width="12.7109375" style="1" customWidth="1"/>
    <col min="8892" max="8892" width="11.85546875" style="1" customWidth="1"/>
    <col min="8893" max="8893" width="13.7109375" style="1" customWidth="1"/>
    <col min="8894" max="8894" width="11" style="1" customWidth="1"/>
    <col min="8895" max="8895" width="12.42578125" style="1" customWidth="1"/>
    <col min="8896" max="8896" width="8.85546875" style="1"/>
    <col min="8897" max="8897" width="11.140625" style="1" customWidth="1"/>
    <col min="8898" max="8898" width="13.28515625" style="1" customWidth="1"/>
    <col min="8899" max="8899" width="14.140625" style="1" customWidth="1"/>
    <col min="8900" max="9139" width="8.85546875" style="1"/>
    <col min="9140" max="9140" width="30.28515625" style="1" customWidth="1"/>
    <col min="9141" max="9141" width="31.42578125" style="1" customWidth="1"/>
    <col min="9142" max="9142" width="16.42578125" style="1" customWidth="1"/>
    <col min="9143" max="9144" width="8.85546875" style="1"/>
    <col min="9145" max="9145" width="13.28515625" style="1" customWidth="1"/>
    <col min="9146" max="9146" width="8.85546875" style="1"/>
    <col min="9147" max="9147" width="12.7109375" style="1" customWidth="1"/>
    <col min="9148" max="9148" width="11.85546875" style="1" customWidth="1"/>
    <col min="9149" max="9149" width="13.7109375" style="1" customWidth="1"/>
    <col min="9150" max="9150" width="11" style="1" customWidth="1"/>
    <col min="9151" max="9151" width="12.42578125" style="1" customWidth="1"/>
    <col min="9152" max="9152" width="8.85546875" style="1"/>
    <col min="9153" max="9153" width="11.140625" style="1" customWidth="1"/>
    <col min="9154" max="9154" width="13.28515625" style="1" customWidth="1"/>
    <col min="9155" max="9155" width="14.140625" style="1" customWidth="1"/>
    <col min="9156" max="9395" width="8.85546875" style="1"/>
    <col min="9396" max="9396" width="30.28515625" style="1" customWidth="1"/>
    <col min="9397" max="9397" width="31.42578125" style="1" customWidth="1"/>
    <col min="9398" max="9398" width="16.42578125" style="1" customWidth="1"/>
    <col min="9399" max="9400" width="8.85546875" style="1"/>
    <col min="9401" max="9401" width="13.28515625" style="1" customWidth="1"/>
    <col min="9402" max="9402" width="8.85546875" style="1"/>
    <col min="9403" max="9403" width="12.7109375" style="1" customWidth="1"/>
    <col min="9404" max="9404" width="11.85546875" style="1" customWidth="1"/>
    <col min="9405" max="9405" width="13.7109375" style="1" customWidth="1"/>
    <col min="9406" max="9406" width="11" style="1" customWidth="1"/>
    <col min="9407" max="9407" width="12.42578125" style="1" customWidth="1"/>
    <col min="9408" max="9408" width="8.85546875" style="1"/>
    <col min="9409" max="9409" width="11.140625" style="1" customWidth="1"/>
    <col min="9410" max="9410" width="13.28515625" style="1" customWidth="1"/>
    <col min="9411" max="9411" width="14.140625" style="1" customWidth="1"/>
    <col min="9412" max="9651" width="8.85546875" style="1"/>
    <col min="9652" max="9652" width="30.28515625" style="1" customWidth="1"/>
    <col min="9653" max="9653" width="31.42578125" style="1" customWidth="1"/>
    <col min="9654" max="9654" width="16.42578125" style="1" customWidth="1"/>
    <col min="9655" max="9656" width="8.85546875" style="1"/>
    <col min="9657" max="9657" width="13.28515625" style="1" customWidth="1"/>
    <col min="9658" max="9658" width="8.85546875" style="1"/>
    <col min="9659" max="9659" width="12.7109375" style="1" customWidth="1"/>
    <col min="9660" max="9660" width="11.85546875" style="1" customWidth="1"/>
    <col min="9661" max="9661" width="13.7109375" style="1" customWidth="1"/>
    <col min="9662" max="9662" width="11" style="1" customWidth="1"/>
    <col min="9663" max="9663" width="12.42578125" style="1" customWidth="1"/>
    <col min="9664" max="9664" width="8.85546875" style="1"/>
    <col min="9665" max="9665" width="11.140625" style="1" customWidth="1"/>
    <col min="9666" max="9666" width="13.28515625" style="1" customWidth="1"/>
    <col min="9667" max="9667" width="14.140625" style="1" customWidth="1"/>
    <col min="9668" max="9907" width="8.85546875" style="1"/>
    <col min="9908" max="9908" width="30.28515625" style="1" customWidth="1"/>
    <col min="9909" max="9909" width="31.42578125" style="1" customWidth="1"/>
    <col min="9910" max="9910" width="16.42578125" style="1" customWidth="1"/>
    <col min="9911" max="9912" width="8.85546875" style="1"/>
    <col min="9913" max="9913" width="13.28515625" style="1" customWidth="1"/>
    <col min="9914" max="9914" width="8.85546875" style="1"/>
    <col min="9915" max="9915" width="12.7109375" style="1" customWidth="1"/>
    <col min="9916" max="9916" width="11.85546875" style="1" customWidth="1"/>
    <col min="9917" max="9917" width="13.7109375" style="1" customWidth="1"/>
    <col min="9918" max="9918" width="11" style="1" customWidth="1"/>
    <col min="9919" max="9919" width="12.42578125" style="1" customWidth="1"/>
    <col min="9920" max="9920" width="8.85546875" style="1"/>
    <col min="9921" max="9921" width="11.140625" style="1" customWidth="1"/>
    <col min="9922" max="9922" width="13.28515625" style="1" customWidth="1"/>
    <col min="9923" max="9923" width="14.140625" style="1" customWidth="1"/>
    <col min="9924" max="10163" width="8.85546875" style="1"/>
    <col min="10164" max="10164" width="30.28515625" style="1" customWidth="1"/>
    <col min="10165" max="10165" width="31.42578125" style="1" customWidth="1"/>
    <col min="10166" max="10166" width="16.42578125" style="1" customWidth="1"/>
    <col min="10167" max="10168" width="8.85546875" style="1"/>
    <col min="10169" max="10169" width="13.28515625" style="1" customWidth="1"/>
    <col min="10170" max="10170" width="8.85546875" style="1"/>
    <col min="10171" max="10171" width="12.7109375" style="1" customWidth="1"/>
    <col min="10172" max="10172" width="11.85546875" style="1" customWidth="1"/>
    <col min="10173" max="10173" width="13.7109375" style="1" customWidth="1"/>
    <col min="10174" max="10174" width="11" style="1" customWidth="1"/>
    <col min="10175" max="10175" width="12.42578125" style="1" customWidth="1"/>
    <col min="10176" max="10176" width="8.85546875" style="1"/>
    <col min="10177" max="10177" width="11.140625" style="1" customWidth="1"/>
    <col min="10178" max="10178" width="13.28515625" style="1" customWidth="1"/>
    <col min="10179" max="10179" width="14.140625" style="1" customWidth="1"/>
    <col min="10180" max="10419" width="8.85546875" style="1"/>
    <col min="10420" max="10420" width="30.28515625" style="1" customWidth="1"/>
    <col min="10421" max="10421" width="31.42578125" style="1" customWidth="1"/>
    <col min="10422" max="10422" width="16.42578125" style="1" customWidth="1"/>
    <col min="10423" max="10424" width="8.85546875" style="1"/>
    <col min="10425" max="10425" width="13.28515625" style="1" customWidth="1"/>
    <col min="10426" max="10426" width="8.85546875" style="1"/>
    <col min="10427" max="10427" width="12.7109375" style="1" customWidth="1"/>
    <col min="10428" max="10428" width="11.85546875" style="1" customWidth="1"/>
    <col min="10429" max="10429" width="13.7109375" style="1" customWidth="1"/>
    <col min="10430" max="10430" width="11" style="1" customWidth="1"/>
    <col min="10431" max="10431" width="12.42578125" style="1" customWidth="1"/>
    <col min="10432" max="10432" width="8.85546875" style="1"/>
    <col min="10433" max="10433" width="11.140625" style="1" customWidth="1"/>
    <col min="10434" max="10434" width="13.28515625" style="1" customWidth="1"/>
    <col min="10435" max="10435" width="14.140625" style="1" customWidth="1"/>
    <col min="10436" max="10675" width="8.85546875" style="1"/>
    <col min="10676" max="10676" width="30.28515625" style="1" customWidth="1"/>
    <col min="10677" max="10677" width="31.42578125" style="1" customWidth="1"/>
    <col min="10678" max="10678" width="16.42578125" style="1" customWidth="1"/>
    <col min="10679" max="10680" width="8.85546875" style="1"/>
    <col min="10681" max="10681" width="13.28515625" style="1" customWidth="1"/>
    <col min="10682" max="10682" width="8.85546875" style="1"/>
    <col min="10683" max="10683" width="12.7109375" style="1" customWidth="1"/>
    <col min="10684" max="10684" width="11.85546875" style="1" customWidth="1"/>
    <col min="10685" max="10685" width="13.7109375" style="1" customWidth="1"/>
    <col min="10686" max="10686" width="11" style="1" customWidth="1"/>
    <col min="10687" max="10687" width="12.42578125" style="1" customWidth="1"/>
    <col min="10688" max="10688" width="8.85546875" style="1"/>
    <col min="10689" max="10689" width="11.140625" style="1" customWidth="1"/>
    <col min="10690" max="10690" width="13.28515625" style="1" customWidth="1"/>
    <col min="10691" max="10691" width="14.140625" style="1" customWidth="1"/>
    <col min="10692" max="10931" width="8.85546875" style="1"/>
    <col min="10932" max="10932" width="30.28515625" style="1" customWidth="1"/>
    <col min="10933" max="10933" width="31.42578125" style="1" customWidth="1"/>
    <col min="10934" max="10934" width="16.42578125" style="1" customWidth="1"/>
    <col min="10935" max="10936" width="8.85546875" style="1"/>
    <col min="10937" max="10937" width="13.28515625" style="1" customWidth="1"/>
    <col min="10938" max="10938" width="8.85546875" style="1"/>
    <col min="10939" max="10939" width="12.7109375" style="1" customWidth="1"/>
    <col min="10940" max="10940" width="11.85546875" style="1" customWidth="1"/>
    <col min="10941" max="10941" width="13.7109375" style="1" customWidth="1"/>
    <col min="10942" max="10942" width="11" style="1" customWidth="1"/>
    <col min="10943" max="10943" width="12.42578125" style="1" customWidth="1"/>
    <col min="10944" max="10944" width="8.85546875" style="1"/>
    <col min="10945" max="10945" width="11.140625" style="1" customWidth="1"/>
    <col min="10946" max="10946" width="13.28515625" style="1" customWidth="1"/>
    <col min="10947" max="10947" width="14.140625" style="1" customWidth="1"/>
    <col min="10948" max="11187" width="8.85546875" style="1"/>
    <col min="11188" max="11188" width="30.28515625" style="1" customWidth="1"/>
    <col min="11189" max="11189" width="31.42578125" style="1" customWidth="1"/>
    <col min="11190" max="11190" width="16.42578125" style="1" customWidth="1"/>
    <col min="11191" max="11192" width="8.85546875" style="1"/>
    <col min="11193" max="11193" width="13.28515625" style="1" customWidth="1"/>
    <col min="11194" max="11194" width="8.85546875" style="1"/>
    <col min="11195" max="11195" width="12.7109375" style="1" customWidth="1"/>
    <col min="11196" max="11196" width="11.85546875" style="1" customWidth="1"/>
    <col min="11197" max="11197" width="13.7109375" style="1" customWidth="1"/>
    <col min="11198" max="11198" width="11" style="1" customWidth="1"/>
    <col min="11199" max="11199" width="12.42578125" style="1" customWidth="1"/>
    <col min="11200" max="11200" width="8.85546875" style="1"/>
    <col min="11201" max="11201" width="11.140625" style="1" customWidth="1"/>
    <col min="11202" max="11202" width="13.28515625" style="1" customWidth="1"/>
    <col min="11203" max="11203" width="14.140625" style="1" customWidth="1"/>
    <col min="11204" max="11443" width="8.85546875" style="1"/>
    <col min="11444" max="11444" width="30.28515625" style="1" customWidth="1"/>
    <col min="11445" max="11445" width="31.42578125" style="1" customWidth="1"/>
    <col min="11446" max="11446" width="16.42578125" style="1" customWidth="1"/>
    <col min="11447" max="11448" width="8.85546875" style="1"/>
    <col min="11449" max="11449" width="13.28515625" style="1" customWidth="1"/>
    <col min="11450" max="11450" width="8.85546875" style="1"/>
    <col min="11451" max="11451" width="12.7109375" style="1" customWidth="1"/>
    <col min="11452" max="11452" width="11.85546875" style="1" customWidth="1"/>
    <col min="11453" max="11453" width="13.7109375" style="1" customWidth="1"/>
    <col min="11454" max="11454" width="11" style="1" customWidth="1"/>
    <col min="11455" max="11455" width="12.42578125" style="1" customWidth="1"/>
    <col min="11456" max="11456" width="8.85546875" style="1"/>
    <col min="11457" max="11457" width="11.140625" style="1" customWidth="1"/>
    <col min="11458" max="11458" width="13.28515625" style="1" customWidth="1"/>
    <col min="11459" max="11459" width="14.140625" style="1" customWidth="1"/>
    <col min="11460" max="11699" width="8.85546875" style="1"/>
    <col min="11700" max="11700" width="30.28515625" style="1" customWidth="1"/>
    <col min="11701" max="11701" width="31.42578125" style="1" customWidth="1"/>
    <col min="11702" max="11702" width="16.42578125" style="1" customWidth="1"/>
    <col min="11703" max="11704" width="8.85546875" style="1"/>
    <col min="11705" max="11705" width="13.28515625" style="1" customWidth="1"/>
    <col min="11706" max="11706" width="8.85546875" style="1"/>
    <col min="11707" max="11707" width="12.7109375" style="1" customWidth="1"/>
    <col min="11708" max="11708" width="11.85546875" style="1" customWidth="1"/>
    <col min="11709" max="11709" width="13.7109375" style="1" customWidth="1"/>
    <col min="11710" max="11710" width="11" style="1" customWidth="1"/>
    <col min="11711" max="11711" width="12.42578125" style="1" customWidth="1"/>
    <col min="11712" max="11712" width="8.85546875" style="1"/>
    <col min="11713" max="11713" width="11.140625" style="1" customWidth="1"/>
    <col min="11714" max="11714" width="13.28515625" style="1" customWidth="1"/>
    <col min="11715" max="11715" width="14.140625" style="1" customWidth="1"/>
    <col min="11716" max="11955" width="8.85546875" style="1"/>
    <col min="11956" max="11956" width="30.28515625" style="1" customWidth="1"/>
    <col min="11957" max="11957" width="31.42578125" style="1" customWidth="1"/>
    <col min="11958" max="11958" width="16.42578125" style="1" customWidth="1"/>
    <col min="11959" max="11960" width="8.85546875" style="1"/>
    <col min="11961" max="11961" width="13.28515625" style="1" customWidth="1"/>
    <col min="11962" max="11962" width="8.85546875" style="1"/>
    <col min="11963" max="11963" width="12.7109375" style="1" customWidth="1"/>
    <col min="11964" max="11964" width="11.85546875" style="1" customWidth="1"/>
    <col min="11965" max="11965" width="13.7109375" style="1" customWidth="1"/>
    <col min="11966" max="11966" width="11" style="1" customWidth="1"/>
    <col min="11967" max="11967" width="12.42578125" style="1" customWidth="1"/>
    <col min="11968" max="11968" width="8.85546875" style="1"/>
    <col min="11969" max="11969" width="11.140625" style="1" customWidth="1"/>
    <col min="11970" max="11970" width="13.28515625" style="1" customWidth="1"/>
    <col min="11971" max="11971" width="14.140625" style="1" customWidth="1"/>
    <col min="11972" max="12211" width="8.85546875" style="1"/>
    <col min="12212" max="12212" width="30.28515625" style="1" customWidth="1"/>
    <col min="12213" max="12213" width="31.42578125" style="1" customWidth="1"/>
    <col min="12214" max="12214" width="16.42578125" style="1" customWidth="1"/>
    <col min="12215" max="12216" width="8.85546875" style="1"/>
    <col min="12217" max="12217" width="13.28515625" style="1" customWidth="1"/>
    <col min="12218" max="12218" width="8.85546875" style="1"/>
    <col min="12219" max="12219" width="12.7109375" style="1" customWidth="1"/>
    <col min="12220" max="12220" width="11.85546875" style="1" customWidth="1"/>
    <col min="12221" max="12221" width="13.7109375" style="1" customWidth="1"/>
    <col min="12222" max="12222" width="11" style="1" customWidth="1"/>
    <col min="12223" max="12223" width="12.42578125" style="1" customWidth="1"/>
    <col min="12224" max="12224" width="8.85546875" style="1"/>
    <col min="12225" max="12225" width="11.140625" style="1" customWidth="1"/>
    <col min="12226" max="12226" width="13.28515625" style="1" customWidth="1"/>
    <col min="12227" max="12227" width="14.140625" style="1" customWidth="1"/>
    <col min="12228" max="12467" width="8.85546875" style="1"/>
    <col min="12468" max="12468" width="30.28515625" style="1" customWidth="1"/>
    <col min="12469" max="12469" width="31.42578125" style="1" customWidth="1"/>
    <col min="12470" max="12470" width="16.42578125" style="1" customWidth="1"/>
    <col min="12471" max="12472" width="8.85546875" style="1"/>
    <col min="12473" max="12473" width="13.28515625" style="1" customWidth="1"/>
    <col min="12474" max="12474" width="8.85546875" style="1"/>
    <col min="12475" max="12475" width="12.7109375" style="1" customWidth="1"/>
    <col min="12476" max="12476" width="11.85546875" style="1" customWidth="1"/>
    <col min="12477" max="12477" width="13.7109375" style="1" customWidth="1"/>
    <col min="12478" max="12478" width="11" style="1" customWidth="1"/>
    <col min="12479" max="12479" width="12.42578125" style="1" customWidth="1"/>
    <col min="12480" max="12480" width="8.85546875" style="1"/>
    <col min="12481" max="12481" width="11.140625" style="1" customWidth="1"/>
    <col min="12482" max="12482" width="13.28515625" style="1" customWidth="1"/>
    <col min="12483" max="12483" width="14.140625" style="1" customWidth="1"/>
    <col min="12484" max="12723" width="8.85546875" style="1"/>
    <col min="12724" max="12724" width="30.28515625" style="1" customWidth="1"/>
    <col min="12725" max="12725" width="31.42578125" style="1" customWidth="1"/>
    <col min="12726" max="12726" width="16.42578125" style="1" customWidth="1"/>
    <col min="12727" max="12728" width="8.85546875" style="1"/>
    <col min="12729" max="12729" width="13.28515625" style="1" customWidth="1"/>
    <col min="12730" max="12730" width="8.85546875" style="1"/>
    <col min="12731" max="12731" width="12.7109375" style="1" customWidth="1"/>
    <col min="12732" max="12732" width="11.85546875" style="1" customWidth="1"/>
    <col min="12733" max="12733" width="13.7109375" style="1" customWidth="1"/>
    <col min="12734" max="12734" width="11" style="1" customWidth="1"/>
    <col min="12735" max="12735" width="12.42578125" style="1" customWidth="1"/>
    <col min="12736" max="12736" width="8.85546875" style="1"/>
    <col min="12737" max="12737" width="11.140625" style="1" customWidth="1"/>
    <col min="12738" max="12738" width="13.28515625" style="1" customWidth="1"/>
    <col min="12739" max="12739" width="14.140625" style="1" customWidth="1"/>
    <col min="12740" max="12979" width="8.85546875" style="1"/>
    <col min="12980" max="12980" width="30.28515625" style="1" customWidth="1"/>
    <col min="12981" max="12981" width="31.42578125" style="1" customWidth="1"/>
    <col min="12982" max="12982" width="16.42578125" style="1" customWidth="1"/>
    <col min="12983" max="12984" width="8.85546875" style="1"/>
    <col min="12985" max="12985" width="13.28515625" style="1" customWidth="1"/>
    <col min="12986" max="12986" width="8.85546875" style="1"/>
    <col min="12987" max="12987" width="12.7109375" style="1" customWidth="1"/>
    <col min="12988" max="12988" width="11.85546875" style="1" customWidth="1"/>
    <col min="12989" max="12989" width="13.7109375" style="1" customWidth="1"/>
    <col min="12990" max="12990" width="11" style="1" customWidth="1"/>
    <col min="12991" max="12991" width="12.42578125" style="1" customWidth="1"/>
    <col min="12992" max="12992" width="8.85546875" style="1"/>
    <col min="12993" max="12993" width="11.140625" style="1" customWidth="1"/>
    <col min="12994" max="12994" width="13.28515625" style="1" customWidth="1"/>
    <col min="12995" max="12995" width="14.140625" style="1" customWidth="1"/>
    <col min="12996" max="13235" width="8.85546875" style="1"/>
    <col min="13236" max="13236" width="30.28515625" style="1" customWidth="1"/>
    <col min="13237" max="13237" width="31.42578125" style="1" customWidth="1"/>
    <col min="13238" max="13238" width="16.42578125" style="1" customWidth="1"/>
    <col min="13239" max="13240" width="8.85546875" style="1"/>
    <col min="13241" max="13241" width="13.28515625" style="1" customWidth="1"/>
    <col min="13242" max="13242" width="8.85546875" style="1"/>
    <col min="13243" max="13243" width="12.7109375" style="1" customWidth="1"/>
    <col min="13244" max="13244" width="11.85546875" style="1" customWidth="1"/>
    <col min="13245" max="13245" width="13.7109375" style="1" customWidth="1"/>
    <col min="13246" max="13246" width="11" style="1" customWidth="1"/>
    <col min="13247" max="13247" width="12.42578125" style="1" customWidth="1"/>
    <col min="13248" max="13248" width="8.85546875" style="1"/>
    <col min="13249" max="13249" width="11.140625" style="1" customWidth="1"/>
    <col min="13250" max="13250" width="13.28515625" style="1" customWidth="1"/>
    <col min="13251" max="13251" width="14.140625" style="1" customWidth="1"/>
    <col min="13252" max="13491" width="8.85546875" style="1"/>
    <col min="13492" max="13492" width="30.28515625" style="1" customWidth="1"/>
    <col min="13493" max="13493" width="31.42578125" style="1" customWidth="1"/>
    <col min="13494" max="13494" width="16.42578125" style="1" customWidth="1"/>
    <col min="13495" max="13496" width="8.85546875" style="1"/>
    <col min="13497" max="13497" width="13.28515625" style="1" customWidth="1"/>
    <col min="13498" max="13498" width="8.85546875" style="1"/>
    <col min="13499" max="13499" width="12.7109375" style="1" customWidth="1"/>
    <col min="13500" max="13500" width="11.85546875" style="1" customWidth="1"/>
    <col min="13501" max="13501" width="13.7109375" style="1" customWidth="1"/>
    <col min="13502" max="13502" width="11" style="1" customWidth="1"/>
    <col min="13503" max="13503" width="12.42578125" style="1" customWidth="1"/>
    <col min="13504" max="13504" width="8.85546875" style="1"/>
    <col min="13505" max="13505" width="11.140625" style="1" customWidth="1"/>
    <col min="13506" max="13506" width="13.28515625" style="1" customWidth="1"/>
    <col min="13507" max="13507" width="14.140625" style="1" customWidth="1"/>
    <col min="13508" max="13747" width="8.85546875" style="1"/>
    <col min="13748" max="13748" width="30.28515625" style="1" customWidth="1"/>
    <col min="13749" max="13749" width="31.42578125" style="1" customWidth="1"/>
    <col min="13750" max="13750" width="16.42578125" style="1" customWidth="1"/>
    <col min="13751" max="13752" width="8.85546875" style="1"/>
    <col min="13753" max="13753" width="13.28515625" style="1" customWidth="1"/>
    <col min="13754" max="13754" width="8.85546875" style="1"/>
    <col min="13755" max="13755" width="12.7109375" style="1" customWidth="1"/>
    <col min="13756" max="13756" width="11.85546875" style="1" customWidth="1"/>
    <col min="13757" max="13757" width="13.7109375" style="1" customWidth="1"/>
    <col min="13758" max="13758" width="11" style="1" customWidth="1"/>
    <col min="13759" max="13759" width="12.42578125" style="1" customWidth="1"/>
    <col min="13760" max="13760" width="8.85546875" style="1"/>
    <col min="13761" max="13761" width="11.140625" style="1" customWidth="1"/>
    <col min="13762" max="13762" width="13.28515625" style="1" customWidth="1"/>
    <col min="13763" max="13763" width="14.140625" style="1" customWidth="1"/>
    <col min="13764" max="14003" width="8.85546875" style="1"/>
    <col min="14004" max="14004" width="30.28515625" style="1" customWidth="1"/>
    <col min="14005" max="14005" width="31.42578125" style="1" customWidth="1"/>
    <col min="14006" max="14006" width="16.42578125" style="1" customWidth="1"/>
    <col min="14007" max="14008" width="8.85546875" style="1"/>
    <col min="14009" max="14009" width="13.28515625" style="1" customWidth="1"/>
    <col min="14010" max="14010" width="8.85546875" style="1"/>
    <col min="14011" max="14011" width="12.7109375" style="1" customWidth="1"/>
    <col min="14012" max="14012" width="11.85546875" style="1" customWidth="1"/>
    <col min="14013" max="14013" width="13.7109375" style="1" customWidth="1"/>
    <col min="14014" max="14014" width="11" style="1" customWidth="1"/>
    <col min="14015" max="14015" width="12.42578125" style="1" customWidth="1"/>
    <col min="14016" max="14016" width="8.85546875" style="1"/>
    <col min="14017" max="14017" width="11.140625" style="1" customWidth="1"/>
    <col min="14018" max="14018" width="13.28515625" style="1" customWidth="1"/>
    <col min="14019" max="14019" width="14.140625" style="1" customWidth="1"/>
    <col min="14020" max="14259" width="8.85546875" style="1"/>
    <col min="14260" max="14260" width="30.28515625" style="1" customWidth="1"/>
    <col min="14261" max="14261" width="31.42578125" style="1" customWidth="1"/>
    <col min="14262" max="14262" width="16.42578125" style="1" customWidth="1"/>
    <col min="14263" max="14264" width="8.85546875" style="1"/>
    <col min="14265" max="14265" width="13.28515625" style="1" customWidth="1"/>
    <col min="14266" max="14266" width="8.85546875" style="1"/>
    <col min="14267" max="14267" width="12.7109375" style="1" customWidth="1"/>
    <col min="14268" max="14268" width="11.85546875" style="1" customWidth="1"/>
    <col min="14269" max="14269" width="13.7109375" style="1" customWidth="1"/>
    <col min="14270" max="14270" width="11" style="1" customWidth="1"/>
    <col min="14271" max="14271" width="12.42578125" style="1" customWidth="1"/>
    <col min="14272" max="14272" width="8.85546875" style="1"/>
    <col min="14273" max="14273" width="11.140625" style="1" customWidth="1"/>
    <col min="14274" max="14274" width="13.28515625" style="1" customWidth="1"/>
    <col min="14275" max="14275" width="14.140625" style="1" customWidth="1"/>
    <col min="14276" max="14515" width="8.85546875" style="1"/>
    <col min="14516" max="14516" width="30.28515625" style="1" customWidth="1"/>
    <col min="14517" max="14517" width="31.42578125" style="1" customWidth="1"/>
    <col min="14518" max="14518" width="16.42578125" style="1" customWidth="1"/>
    <col min="14519" max="14520" width="8.85546875" style="1"/>
    <col min="14521" max="14521" width="13.28515625" style="1" customWidth="1"/>
    <col min="14522" max="14522" width="8.85546875" style="1"/>
    <col min="14523" max="14523" width="12.7109375" style="1" customWidth="1"/>
    <col min="14524" max="14524" width="11.85546875" style="1" customWidth="1"/>
    <col min="14525" max="14525" width="13.7109375" style="1" customWidth="1"/>
    <col min="14526" max="14526" width="11" style="1" customWidth="1"/>
    <col min="14527" max="14527" width="12.42578125" style="1" customWidth="1"/>
    <col min="14528" max="14528" width="8.85546875" style="1"/>
    <col min="14529" max="14529" width="11.140625" style="1" customWidth="1"/>
    <col min="14530" max="14530" width="13.28515625" style="1" customWidth="1"/>
    <col min="14531" max="14531" width="14.140625" style="1" customWidth="1"/>
    <col min="14532" max="14771" width="8.85546875" style="1"/>
    <col min="14772" max="14772" width="30.28515625" style="1" customWidth="1"/>
    <col min="14773" max="14773" width="31.42578125" style="1" customWidth="1"/>
    <col min="14774" max="14774" width="16.42578125" style="1" customWidth="1"/>
    <col min="14775" max="14776" width="8.85546875" style="1"/>
    <col min="14777" max="14777" width="13.28515625" style="1" customWidth="1"/>
    <col min="14778" max="14778" width="8.85546875" style="1"/>
    <col min="14779" max="14779" width="12.7109375" style="1" customWidth="1"/>
    <col min="14780" max="14780" width="11.85546875" style="1" customWidth="1"/>
    <col min="14781" max="14781" width="13.7109375" style="1" customWidth="1"/>
    <col min="14782" max="14782" width="11" style="1" customWidth="1"/>
    <col min="14783" max="14783" width="12.42578125" style="1" customWidth="1"/>
    <col min="14784" max="14784" width="8.85546875" style="1"/>
    <col min="14785" max="14785" width="11.140625" style="1" customWidth="1"/>
    <col min="14786" max="14786" width="13.28515625" style="1" customWidth="1"/>
    <col min="14787" max="14787" width="14.140625" style="1" customWidth="1"/>
    <col min="14788" max="15027" width="8.85546875" style="1"/>
    <col min="15028" max="15028" width="30.28515625" style="1" customWidth="1"/>
    <col min="15029" max="15029" width="31.42578125" style="1" customWidth="1"/>
    <col min="15030" max="15030" width="16.42578125" style="1" customWidth="1"/>
    <col min="15031" max="15032" width="8.85546875" style="1"/>
    <col min="15033" max="15033" width="13.28515625" style="1" customWidth="1"/>
    <col min="15034" max="15034" width="8.85546875" style="1"/>
    <col min="15035" max="15035" width="12.7109375" style="1" customWidth="1"/>
    <col min="15036" max="15036" width="11.85546875" style="1" customWidth="1"/>
    <col min="15037" max="15037" width="13.7109375" style="1" customWidth="1"/>
    <col min="15038" max="15038" width="11" style="1" customWidth="1"/>
    <col min="15039" max="15039" width="12.42578125" style="1" customWidth="1"/>
    <col min="15040" max="15040" width="8.85546875" style="1"/>
    <col min="15041" max="15041" width="11.140625" style="1" customWidth="1"/>
    <col min="15042" max="15042" width="13.28515625" style="1" customWidth="1"/>
    <col min="15043" max="15043" width="14.140625" style="1" customWidth="1"/>
    <col min="15044" max="15283" width="8.85546875" style="1"/>
    <col min="15284" max="15284" width="30.28515625" style="1" customWidth="1"/>
    <col min="15285" max="15285" width="31.42578125" style="1" customWidth="1"/>
    <col min="15286" max="15286" width="16.42578125" style="1" customWidth="1"/>
    <col min="15287" max="15288" width="8.85546875" style="1"/>
    <col min="15289" max="15289" width="13.28515625" style="1" customWidth="1"/>
    <col min="15290" max="15290" width="8.85546875" style="1"/>
    <col min="15291" max="15291" width="12.7109375" style="1" customWidth="1"/>
    <col min="15292" max="15292" width="11.85546875" style="1" customWidth="1"/>
    <col min="15293" max="15293" width="13.7109375" style="1" customWidth="1"/>
    <col min="15294" max="15294" width="11" style="1" customWidth="1"/>
    <col min="15295" max="15295" width="12.42578125" style="1" customWidth="1"/>
    <col min="15296" max="15296" width="8.85546875" style="1"/>
    <col min="15297" max="15297" width="11.140625" style="1" customWidth="1"/>
    <col min="15298" max="15298" width="13.28515625" style="1" customWidth="1"/>
    <col min="15299" max="15299" width="14.140625" style="1" customWidth="1"/>
    <col min="15300" max="15539" width="8.85546875" style="1"/>
    <col min="15540" max="15540" width="30.28515625" style="1" customWidth="1"/>
    <col min="15541" max="15541" width="31.42578125" style="1" customWidth="1"/>
    <col min="15542" max="15542" width="16.42578125" style="1" customWidth="1"/>
    <col min="15543" max="15544" width="8.85546875" style="1"/>
    <col min="15545" max="15545" width="13.28515625" style="1" customWidth="1"/>
    <col min="15546" max="15546" width="8.85546875" style="1"/>
    <col min="15547" max="15547" width="12.7109375" style="1" customWidth="1"/>
    <col min="15548" max="15548" width="11.85546875" style="1" customWidth="1"/>
    <col min="15549" max="15549" width="13.7109375" style="1" customWidth="1"/>
    <col min="15550" max="15550" width="11" style="1" customWidth="1"/>
    <col min="15551" max="15551" width="12.42578125" style="1" customWidth="1"/>
    <col min="15552" max="15552" width="8.85546875" style="1"/>
    <col min="15553" max="15553" width="11.140625" style="1" customWidth="1"/>
    <col min="15554" max="15554" width="13.28515625" style="1" customWidth="1"/>
    <col min="15555" max="15555" width="14.140625" style="1" customWidth="1"/>
    <col min="15556" max="15795" width="8.85546875" style="1"/>
    <col min="15796" max="15796" width="30.28515625" style="1" customWidth="1"/>
    <col min="15797" max="15797" width="31.42578125" style="1" customWidth="1"/>
    <col min="15798" max="15798" width="16.42578125" style="1" customWidth="1"/>
    <col min="15799" max="15800" width="8.85546875" style="1"/>
    <col min="15801" max="15801" width="13.28515625" style="1" customWidth="1"/>
    <col min="15802" max="15802" width="8.85546875" style="1"/>
    <col min="15803" max="15803" width="12.7109375" style="1" customWidth="1"/>
    <col min="15804" max="15804" width="11.85546875" style="1" customWidth="1"/>
    <col min="15805" max="15805" width="13.7109375" style="1" customWidth="1"/>
    <col min="15806" max="15806" width="11" style="1" customWidth="1"/>
    <col min="15807" max="15807" width="12.42578125" style="1" customWidth="1"/>
    <col min="15808" max="15808" width="8.85546875" style="1"/>
    <col min="15809" max="15809" width="11.140625" style="1" customWidth="1"/>
    <col min="15810" max="15810" width="13.28515625" style="1" customWidth="1"/>
    <col min="15811" max="15811" width="14.140625" style="1" customWidth="1"/>
    <col min="15812" max="16051" width="8.85546875" style="1"/>
    <col min="16052" max="16052" width="30.28515625" style="1" customWidth="1"/>
    <col min="16053" max="16053" width="31.42578125" style="1" customWidth="1"/>
    <col min="16054" max="16054" width="16.42578125" style="1" customWidth="1"/>
    <col min="16055" max="16056" width="8.85546875" style="1"/>
    <col min="16057" max="16057" width="13.28515625" style="1" customWidth="1"/>
    <col min="16058" max="16058" width="8.85546875" style="1"/>
    <col min="16059" max="16059" width="12.7109375" style="1" customWidth="1"/>
    <col min="16060" max="16060" width="11.85546875" style="1" customWidth="1"/>
    <col min="16061" max="16061" width="13.7109375" style="1" customWidth="1"/>
    <col min="16062" max="16062" width="11" style="1" customWidth="1"/>
    <col min="16063" max="16063" width="12.42578125" style="1" customWidth="1"/>
    <col min="16064" max="16064" width="8.85546875" style="1"/>
    <col min="16065" max="16065" width="11.140625" style="1" customWidth="1"/>
    <col min="16066" max="16066" width="13.28515625" style="1" customWidth="1"/>
    <col min="16067" max="16067" width="14.140625" style="1" customWidth="1"/>
    <col min="16068" max="16321" width="8.85546875" style="1"/>
    <col min="16322" max="16384" width="8.85546875" style="1" customWidth="1"/>
  </cols>
  <sheetData>
    <row r="1" spans="1:12" s="22" customFormat="1" ht="20.25" x14ac:dyDescent="0.3">
      <c r="H1" s="23"/>
      <c r="I1" s="23"/>
      <c r="J1" s="32" t="s">
        <v>0</v>
      </c>
    </row>
    <row r="2" spans="1:12" s="22" customFormat="1" ht="65.25" customHeight="1" x14ac:dyDescent="0.2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2" s="22" customFormat="1" ht="22.5" x14ac:dyDescent="0.25">
      <c r="A3" s="91" t="s">
        <v>72</v>
      </c>
      <c r="B3" s="91"/>
      <c r="C3" s="91"/>
      <c r="D3" s="91"/>
      <c r="E3" s="91"/>
      <c r="F3" s="91"/>
      <c r="G3" s="91"/>
      <c r="H3" s="91"/>
      <c r="I3" s="91"/>
      <c r="J3" s="91"/>
      <c r="K3" s="34"/>
    </row>
    <row r="4" spans="1:12" s="22" customFormat="1" ht="22.5" x14ac:dyDescent="0.3">
      <c r="A4" s="33"/>
      <c r="B4" s="33"/>
      <c r="C4" s="33"/>
      <c r="D4" s="33"/>
      <c r="E4" s="33"/>
      <c r="F4" s="33"/>
      <c r="G4" s="33"/>
      <c r="H4" s="43"/>
      <c r="I4" s="43" t="s">
        <v>78</v>
      </c>
      <c r="J4" s="43"/>
      <c r="K4" s="34"/>
    </row>
    <row r="5" spans="1:12" ht="18.75" x14ac:dyDescent="0.3">
      <c r="H5" s="43"/>
      <c r="I5" s="43"/>
      <c r="J5" s="43"/>
      <c r="K5" s="29"/>
      <c r="L5" s="30"/>
    </row>
    <row r="6" spans="1:12" ht="57.75" customHeight="1" x14ac:dyDescent="0.25">
      <c r="A6" s="112" t="s">
        <v>1</v>
      </c>
      <c r="B6" s="112" t="s">
        <v>77</v>
      </c>
      <c r="C6" s="112" t="s">
        <v>33</v>
      </c>
      <c r="D6" s="112" t="s">
        <v>2</v>
      </c>
      <c r="E6" s="112"/>
      <c r="F6" s="112"/>
      <c r="G6" s="112"/>
      <c r="H6" s="113" t="s">
        <v>68</v>
      </c>
      <c r="I6" s="113"/>
      <c r="J6" s="113"/>
    </row>
    <row r="7" spans="1:12" ht="45" customHeight="1" x14ac:dyDescent="0.25">
      <c r="A7" s="112"/>
      <c r="B7" s="112"/>
      <c r="C7" s="112"/>
      <c r="D7" s="112"/>
      <c r="E7" s="112"/>
      <c r="F7" s="112"/>
      <c r="G7" s="112"/>
      <c r="H7" s="94" t="s">
        <v>37</v>
      </c>
      <c r="I7" s="94" t="s">
        <v>73</v>
      </c>
      <c r="J7" s="94" t="s">
        <v>74</v>
      </c>
    </row>
    <row r="8" spans="1:12" ht="112.5" customHeight="1" x14ac:dyDescent="0.25">
      <c r="A8" s="112"/>
      <c r="B8" s="112"/>
      <c r="C8" s="112"/>
      <c r="D8" s="3" t="s">
        <v>3</v>
      </c>
      <c r="E8" s="3" t="s">
        <v>34</v>
      </c>
      <c r="F8" s="3" t="s">
        <v>35</v>
      </c>
      <c r="G8" s="3" t="s">
        <v>36</v>
      </c>
      <c r="H8" s="94"/>
      <c r="I8" s="94"/>
      <c r="J8" s="94"/>
    </row>
    <row r="9" spans="1:12" ht="18.75" x14ac:dyDescent="0.25">
      <c r="A9" s="108" t="s">
        <v>55</v>
      </c>
      <c r="B9" s="4" t="s">
        <v>4</v>
      </c>
      <c r="C9" s="4" t="s">
        <v>5</v>
      </c>
      <c r="D9" s="5"/>
      <c r="E9" s="5"/>
      <c r="F9" s="5"/>
      <c r="G9" s="5"/>
      <c r="H9" s="20">
        <f>H10+H11+H12+H13+H14</f>
        <v>1382312.8089999999</v>
      </c>
      <c r="I9" s="20">
        <f>I10+I11+I12+I13+I14</f>
        <v>1391254.892</v>
      </c>
      <c r="J9" s="20">
        <f>J10+J11+J12+J13+J14</f>
        <v>1389134.9519999998</v>
      </c>
    </row>
    <row r="10" spans="1:12" ht="37.5" x14ac:dyDescent="0.25">
      <c r="A10" s="110"/>
      <c r="B10" s="4" t="s">
        <v>38</v>
      </c>
      <c r="C10" s="4" t="s">
        <v>27</v>
      </c>
      <c r="D10" s="4">
        <v>801</v>
      </c>
      <c r="E10" s="4" t="s">
        <v>6</v>
      </c>
      <c r="F10" s="4" t="s">
        <v>6</v>
      </c>
      <c r="G10" s="4" t="s">
        <v>6</v>
      </c>
      <c r="H10" s="18">
        <f>H16+H36+H48</f>
        <v>13994.287</v>
      </c>
      <c r="I10" s="18">
        <f>I16+I36+I48</f>
        <v>20922.762000000002</v>
      </c>
      <c r="J10" s="20">
        <f>J16+J36+J48</f>
        <v>20783.154999999999</v>
      </c>
    </row>
    <row r="11" spans="1:12" ht="37.5" x14ac:dyDescent="0.25">
      <c r="A11" s="110"/>
      <c r="B11" s="4" t="s">
        <v>39</v>
      </c>
      <c r="C11" s="4" t="s">
        <v>7</v>
      </c>
      <c r="D11" s="4">
        <v>806</v>
      </c>
      <c r="E11" s="4" t="s">
        <v>6</v>
      </c>
      <c r="F11" s="4" t="s">
        <v>6</v>
      </c>
      <c r="G11" s="4" t="s">
        <v>6</v>
      </c>
      <c r="H11" s="18">
        <f>H17+H28+H37+H49</f>
        <v>1168068.5219999999</v>
      </c>
      <c r="I11" s="20">
        <f>I17+I28+I37+I49</f>
        <v>1269836.128</v>
      </c>
      <c r="J11" s="20">
        <f>J17+J28+J37+J49</f>
        <v>1268511.5219999999</v>
      </c>
    </row>
    <row r="12" spans="1:12" ht="56.25" x14ac:dyDescent="0.25">
      <c r="A12" s="110"/>
      <c r="B12" s="4" t="s">
        <v>38</v>
      </c>
      <c r="C12" s="4" t="s">
        <v>60</v>
      </c>
      <c r="D12" s="4">
        <v>803</v>
      </c>
      <c r="E12" s="4" t="s">
        <v>6</v>
      </c>
      <c r="F12" s="4" t="s">
        <v>6</v>
      </c>
      <c r="G12" s="4" t="s">
        <v>6</v>
      </c>
      <c r="H12" s="18">
        <f t="shared" ref="H12" si="0">H50</f>
        <v>250</v>
      </c>
      <c r="I12" s="20">
        <f t="shared" ref="I12:J12" si="1">I50</f>
        <v>250</v>
      </c>
      <c r="J12" s="20">
        <f t="shared" si="1"/>
        <v>250</v>
      </c>
    </row>
    <row r="13" spans="1:12" ht="46.5" customHeight="1" x14ac:dyDescent="0.25">
      <c r="A13" s="110"/>
      <c r="B13" s="4" t="s">
        <v>38</v>
      </c>
      <c r="C13" s="4" t="s">
        <v>75</v>
      </c>
      <c r="D13" s="4">
        <v>808</v>
      </c>
      <c r="E13" s="4" t="s">
        <v>6</v>
      </c>
      <c r="F13" s="4" t="s">
        <v>6</v>
      </c>
      <c r="G13" s="4" t="s">
        <v>6</v>
      </c>
      <c r="H13" s="18">
        <f>H18</f>
        <v>200000</v>
      </c>
      <c r="I13" s="20">
        <f>I18</f>
        <v>98977.135999999999</v>
      </c>
      <c r="J13" s="20">
        <f>J18</f>
        <v>98321.520999999993</v>
      </c>
    </row>
    <row r="14" spans="1:12" ht="69.75" customHeight="1" x14ac:dyDescent="0.25">
      <c r="A14" s="110"/>
      <c r="B14" s="4" t="s">
        <v>38</v>
      </c>
      <c r="C14" s="4" t="s">
        <v>76</v>
      </c>
      <c r="D14" s="4">
        <v>836</v>
      </c>
      <c r="E14" s="4" t="s">
        <v>6</v>
      </c>
      <c r="F14" s="4" t="s">
        <v>6</v>
      </c>
      <c r="G14" s="4" t="s">
        <v>6</v>
      </c>
      <c r="H14" s="18">
        <f>H38</f>
        <v>0</v>
      </c>
      <c r="I14" s="20">
        <f>I38</f>
        <v>1268.866</v>
      </c>
      <c r="J14" s="20">
        <f>J38</f>
        <v>1268.7539999999999</v>
      </c>
    </row>
    <row r="15" spans="1:12" ht="18.75" x14ac:dyDescent="0.25">
      <c r="A15" s="108" t="s">
        <v>8</v>
      </c>
      <c r="B15" s="10" t="s">
        <v>9</v>
      </c>
      <c r="C15" s="9" t="s">
        <v>40</v>
      </c>
      <c r="D15" s="10" t="s">
        <v>6</v>
      </c>
      <c r="E15" s="11"/>
      <c r="F15" s="11"/>
      <c r="G15" s="11"/>
      <c r="H15" s="19">
        <f>H16+H17+H18</f>
        <v>504925.07399999996</v>
      </c>
      <c r="I15" s="19">
        <f>I16+I17+I18</f>
        <v>428100.70900000003</v>
      </c>
      <c r="J15" s="19">
        <f>J16+J17+J18</f>
        <v>427431.64600000001</v>
      </c>
    </row>
    <row r="16" spans="1:12" ht="37.5" x14ac:dyDescent="0.25">
      <c r="A16" s="110"/>
      <c r="B16" s="4" t="s">
        <v>38</v>
      </c>
      <c r="C16" s="4" t="s">
        <v>27</v>
      </c>
      <c r="D16" s="4">
        <v>801</v>
      </c>
      <c r="E16" s="4" t="s">
        <v>6</v>
      </c>
      <c r="F16" s="4" t="s">
        <v>6</v>
      </c>
      <c r="G16" s="4" t="s">
        <v>6</v>
      </c>
      <c r="H16" s="18">
        <f>H19</f>
        <v>5592.1869999999999</v>
      </c>
      <c r="I16" s="20">
        <f>I19</f>
        <v>12520.662</v>
      </c>
      <c r="J16" s="20">
        <f>J19</f>
        <v>12520.662</v>
      </c>
    </row>
    <row r="17" spans="1:11" ht="37.5" x14ac:dyDescent="0.25">
      <c r="A17" s="110"/>
      <c r="B17" s="4" t="s">
        <v>39</v>
      </c>
      <c r="C17" s="4" t="s">
        <v>7</v>
      </c>
      <c r="D17" s="4">
        <v>806</v>
      </c>
      <c r="E17" s="4" t="s">
        <v>6</v>
      </c>
      <c r="F17" s="4" t="s">
        <v>6</v>
      </c>
      <c r="G17" s="4" t="s">
        <v>6</v>
      </c>
      <c r="H17" s="18">
        <f>H20+H21+H23+H24+H25</f>
        <v>299332.88699999999</v>
      </c>
      <c r="I17" s="20">
        <f>I20+I21+I23+I24+I25</f>
        <v>316602.91100000002</v>
      </c>
      <c r="J17" s="18">
        <f>J20+J21+J23+J24+J25</f>
        <v>316589.46299999999</v>
      </c>
      <c r="K17" s="21"/>
    </row>
    <row r="18" spans="1:11" ht="37.5" x14ac:dyDescent="0.25">
      <c r="A18" s="110"/>
      <c r="B18" s="4" t="s">
        <v>38</v>
      </c>
      <c r="C18" s="4" t="s">
        <v>75</v>
      </c>
      <c r="D18" s="4">
        <v>808</v>
      </c>
      <c r="E18" s="4" t="s">
        <v>6</v>
      </c>
      <c r="F18" s="4" t="s">
        <v>6</v>
      </c>
      <c r="G18" s="4" t="s">
        <v>6</v>
      </c>
      <c r="H18" s="18">
        <f>H22+H26</f>
        <v>200000</v>
      </c>
      <c r="I18" s="18">
        <f t="shared" ref="I18:J18" si="2">I22+I26</f>
        <v>98977.135999999999</v>
      </c>
      <c r="J18" s="18">
        <f t="shared" si="2"/>
        <v>98321.520999999993</v>
      </c>
      <c r="K18" s="21"/>
    </row>
    <row r="19" spans="1:11" ht="56.25" x14ac:dyDescent="0.25">
      <c r="A19" s="6" t="s">
        <v>57</v>
      </c>
      <c r="B19" s="6" t="s">
        <v>10</v>
      </c>
      <c r="C19" s="6" t="s">
        <v>27</v>
      </c>
      <c r="D19" s="6">
        <v>801</v>
      </c>
      <c r="E19" s="7" t="s">
        <v>53</v>
      </c>
      <c r="F19" s="7">
        <v>1</v>
      </c>
      <c r="G19" s="7" t="s">
        <v>41</v>
      </c>
      <c r="H19" s="16">
        <v>5592.1869999999999</v>
      </c>
      <c r="I19" s="16">
        <v>12520.662</v>
      </c>
      <c r="J19" s="16">
        <v>12520.662</v>
      </c>
    </row>
    <row r="20" spans="1:11" ht="37.5" x14ac:dyDescent="0.25">
      <c r="A20" s="6" t="s">
        <v>61</v>
      </c>
      <c r="B20" s="6" t="s">
        <v>11</v>
      </c>
      <c r="C20" s="6" t="s">
        <v>7</v>
      </c>
      <c r="D20" s="6">
        <v>806</v>
      </c>
      <c r="E20" s="7" t="s">
        <v>53</v>
      </c>
      <c r="F20" s="7" t="s">
        <v>42</v>
      </c>
      <c r="G20" s="7" t="s">
        <v>43</v>
      </c>
      <c r="H20" s="38">
        <v>72271.126000000004</v>
      </c>
      <c r="I20" s="16">
        <v>76021.971000000005</v>
      </c>
      <c r="J20" s="16">
        <v>76009.065000000002</v>
      </c>
    </row>
    <row r="21" spans="1:11" ht="37.5" x14ac:dyDescent="0.25">
      <c r="A21" s="102" t="s">
        <v>62</v>
      </c>
      <c r="B21" s="102" t="s">
        <v>12</v>
      </c>
      <c r="C21" s="13" t="s">
        <v>13</v>
      </c>
      <c r="D21" s="13">
        <v>806</v>
      </c>
      <c r="E21" s="14" t="s">
        <v>53</v>
      </c>
      <c r="F21" s="14" t="s">
        <v>42</v>
      </c>
      <c r="G21" s="14" t="s">
        <v>44</v>
      </c>
      <c r="H21" s="40">
        <v>222096.761</v>
      </c>
      <c r="I21" s="17">
        <v>231530.94</v>
      </c>
      <c r="J21" s="17">
        <v>231530.39799999999</v>
      </c>
    </row>
    <row r="22" spans="1:11" ht="37.5" x14ac:dyDescent="0.25">
      <c r="A22" s="104"/>
      <c r="B22" s="104"/>
      <c r="C22" s="26" t="s">
        <v>75</v>
      </c>
      <c r="D22" s="26">
        <v>808</v>
      </c>
      <c r="E22" s="14" t="s">
        <v>53</v>
      </c>
      <c r="F22" s="14" t="s">
        <v>42</v>
      </c>
      <c r="G22" s="14" t="s">
        <v>44</v>
      </c>
      <c r="H22" s="40">
        <v>0</v>
      </c>
      <c r="I22" s="17">
        <v>98977.135999999999</v>
      </c>
      <c r="J22" s="17">
        <v>98321.520999999993</v>
      </c>
    </row>
    <row r="23" spans="1:11" ht="56.25" x14ac:dyDescent="0.25">
      <c r="A23" s="6" t="s">
        <v>63</v>
      </c>
      <c r="B23" s="6" t="s">
        <v>14</v>
      </c>
      <c r="C23" s="6" t="s">
        <v>7</v>
      </c>
      <c r="D23" s="6">
        <v>806</v>
      </c>
      <c r="E23" s="7" t="s">
        <v>53</v>
      </c>
      <c r="F23" s="7" t="s">
        <v>42</v>
      </c>
      <c r="G23" s="7" t="s">
        <v>45</v>
      </c>
      <c r="H23" s="38">
        <v>915</v>
      </c>
      <c r="I23" s="16">
        <v>0</v>
      </c>
      <c r="J23" s="16">
        <v>0</v>
      </c>
    </row>
    <row r="24" spans="1:11" ht="37.5" x14ac:dyDescent="0.25">
      <c r="A24" s="6"/>
      <c r="B24" s="6" t="s">
        <v>58</v>
      </c>
      <c r="C24" s="6" t="s">
        <v>7</v>
      </c>
      <c r="D24" s="6">
        <v>806</v>
      </c>
      <c r="E24" s="7" t="s">
        <v>53</v>
      </c>
      <c r="F24" s="7" t="s">
        <v>42</v>
      </c>
      <c r="G24" s="7" t="s">
        <v>46</v>
      </c>
      <c r="H24" s="38">
        <v>0</v>
      </c>
      <c r="I24" s="16">
        <v>5000</v>
      </c>
      <c r="J24" s="16">
        <v>5000</v>
      </c>
    </row>
    <row r="25" spans="1:11" ht="37.5" x14ac:dyDescent="0.25">
      <c r="A25" s="6"/>
      <c r="B25" s="6" t="s">
        <v>64</v>
      </c>
      <c r="C25" s="6" t="s">
        <v>7</v>
      </c>
      <c r="D25" s="6">
        <v>806</v>
      </c>
      <c r="E25" s="7" t="s">
        <v>53</v>
      </c>
      <c r="F25" s="7" t="s">
        <v>42</v>
      </c>
      <c r="G25" s="7" t="s">
        <v>47</v>
      </c>
      <c r="H25" s="38">
        <v>4050</v>
      </c>
      <c r="I25" s="16">
        <v>4050</v>
      </c>
      <c r="J25" s="16">
        <v>4050</v>
      </c>
    </row>
    <row r="26" spans="1:11" ht="37.5" x14ac:dyDescent="0.25">
      <c r="A26" s="31"/>
      <c r="B26" s="6" t="s">
        <v>58</v>
      </c>
      <c r="C26" s="6" t="s">
        <v>75</v>
      </c>
      <c r="D26" s="6">
        <v>808</v>
      </c>
      <c r="E26" s="7" t="s">
        <v>53</v>
      </c>
      <c r="F26" s="7" t="s">
        <v>42</v>
      </c>
      <c r="G26" s="7" t="s">
        <v>46</v>
      </c>
      <c r="H26" s="38">
        <v>200000</v>
      </c>
      <c r="I26" s="16">
        <v>0</v>
      </c>
      <c r="J26" s="16">
        <v>0</v>
      </c>
    </row>
    <row r="27" spans="1:11" ht="18.75" x14ac:dyDescent="0.25">
      <c r="A27" s="108" t="s">
        <v>15</v>
      </c>
      <c r="B27" s="10" t="s">
        <v>16</v>
      </c>
      <c r="C27" s="10" t="s">
        <v>40</v>
      </c>
      <c r="D27" s="10" t="s">
        <v>6</v>
      </c>
      <c r="E27" s="15"/>
      <c r="F27" s="15"/>
      <c r="G27" s="15"/>
      <c r="H27" s="19">
        <f>H28</f>
        <v>337124.10000000003</v>
      </c>
      <c r="I27" s="19">
        <f>I28</f>
        <v>385204.65</v>
      </c>
      <c r="J27" s="19">
        <f>J28</f>
        <v>385179.54300000001</v>
      </c>
    </row>
    <row r="28" spans="1:11" ht="37.5" x14ac:dyDescent="0.25">
      <c r="A28" s="109"/>
      <c r="B28" s="4" t="s">
        <v>39</v>
      </c>
      <c r="C28" s="4" t="s">
        <v>7</v>
      </c>
      <c r="D28" s="4">
        <v>806</v>
      </c>
      <c r="E28" s="8" t="s">
        <v>6</v>
      </c>
      <c r="F28" s="8" t="s">
        <v>6</v>
      </c>
      <c r="G28" s="8" t="s">
        <v>6</v>
      </c>
      <c r="H28" s="18">
        <f>H29+H30+H31+H32+H33+H34</f>
        <v>337124.10000000003</v>
      </c>
      <c r="I28" s="18">
        <f>I29+I30+I31+I32+I33+I34</f>
        <v>385204.65</v>
      </c>
      <c r="J28" s="18">
        <f>J29+J30+J31+J32+J33+J34</f>
        <v>385179.54300000001</v>
      </c>
    </row>
    <row r="29" spans="1:11" ht="37.5" x14ac:dyDescent="0.25">
      <c r="A29" s="6" t="s">
        <v>57</v>
      </c>
      <c r="B29" s="6" t="s">
        <v>69</v>
      </c>
      <c r="C29" s="6" t="s">
        <v>7</v>
      </c>
      <c r="D29" s="6">
        <v>806</v>
      </c>
      <c r="E29" s="7" t="s">
        <v>53</v>
      </c>
      <c r="F29" s="7" t="s">
        <v>48</v>
      </c>
      <c r="G29" s="7" t="s">
        <v>41</v>
      </c>
      <c r="H29" s="38">
        <v>255238.21</v>
      </c>
      <c r="I29" s="16">
        <v>292294.54399999999</v>
      </c>
      <c r="J29" s="16">
        <v>292269.54399999999</v>
      </c>
    </row>
    <row r="30" spans="1:11" ht="37.5" x14ac:dyDescent="0.25">
      <c r="A30" s="6" t="s">
        <v>61</v>
      </c>
      <c r="B30" s="6" t="s">
        <v>32</v>
      </c>
      <c r="C30" s="6" t="s">
        <v>7</v>
      </c>
      <c r="D30" s="6">
        <v>806</v>
      </c>
      <c r="E30" s="7" t="s">
        <v>53</v>
      </c>
      <c r="F30" s="7" t="s">
        <v>48</v>
      </c>
      <c r="G30" s="7" t="s">
        <v>43</v>
      </c>
      <c r="H30" s="38">
        <v>20628.114000000001</v>
      </c>
      <c r="I30" s="16">
        <v>23138.096000000001</v>
      </c>
      <c r="J30" s="16">
        <v>23138.096000000001</v>
      </c>
    </row>
    <row r="31" spans="1:11" ht="56.25" x14ac:dyDescent="0.25">
      <c r="A31" s="13" t="s">
        <v>62</v>
      </c>
      <c r="B31" s="6" t="s">
        <v>17</v>
      </c>
      <c r="C31" s="6" t="s">
        <v>7</v>
      </c>
      <c r="D31" s="6">
        <v>806</v>
      </c>
      <c r="E31" s="7" t="s">
        <v>53</v>
      </c>
      <c r="F31" s="7" t="s">
        <v>48</v>
      </c>
      <c r="G31" s="7" t="s">
        <v>44</v>
      </c>
      <c r="H31" s="38">
        <v>47362.633000000002</v>
      </c>
      <c r="I31" s="16">
        <v>54628.874000000003</v>
      </c>
      <c r="J31" s="16">
        <v>54628.767999999996</v>
      </c>
      <c r="K31" s="21"/>
    </row>
    <row r="32" spans="1:11" ht="97.5" customHeight="1" x14ac:dyDescent="0.25">
      <c r="A32" s="6" t="s">
        <v>63</v>
      </c>
      <c r="B32" s="6" t="s">
        <v>70</v>
      </c>
      <c r="C32" s="6" t="s">
        <v>7</v>
      </c>
      <c r="D32" s="6">
        <v>806</v>
      </c>
      <c r="E32" s="7" t="s">
        <v>53</v>
      </c>
      <c r="F32" s="7" t="s">
        <v>48</v>
      </c>
      <c r="G32" s="7" t="s">
        <v>45</v>
      </c>
      <c r="H32" s="38">
        <v>10945.143</v>
      </c>
      <c r="I32" s="16">
        <v>12193.136</v>
      </c>
      <c r="J32" s="16">
        <v>12193.135</v>
      </c>
      <c r="K32" s="21"/>
    </row>
    <row r="33" spans="1:11" ht="37.5" x14ac:dyDescent="0.25">
      <c r="A33" s="6" t="s">
        <v>65</v>
      </c>
      <c r="B33" s="6" t="s">
        <v>18</v>
      </c>
      <c r="C33" s="6" t="s">
        <v>7</v>
      </c>
      <c r="D33" s="6">
        <v>806</v>
      </c>
      <c r="E33" s="7" t="s">
        <v>53</v>
      </c>
      <c r="F33" s="7" t="s">
        <v>48</v>
      </c>
      <c r="G33" s="7" t="s">
        <v>49</v>
      </c>
      <c r="H33" s="38">
        <v>0</v>
      </c>
      <c r="I33" s="16">
        <v>0</v>
      </c>
      <c r="J33" s="16">
        <v>0</v>
      </c>
      <c r="K33" s="21"/>
    </row>
    <row r="34" spans="1:11" ht="37.5" x14ac:dyDescent="0.25">
      <c r="A34" s="6"/>
      <c r="B34" s="6" t="s">
        <v>66</v>
      </c>
      <c r="C34" s="6" t="s">
        <v>7</v>
      </c>
      <c r="D34" s="6">
        <v>806</v>
      </c>
      <c r="E34" s="7" t="s">
        <v>53</v>
      </c>
      <c r="F34" s="7" t="s">
        <v>48</v>
      </c>
      <c r="G34" s="7" t="s">
        <v>50</v>
      </c>
      <c r="H34" s="38">
        <v>2950</v>
      </c>
      <c r="I34" s="16">
        <v>2950</v>
      </c>
      <c r="J34" s="16">
        <v>2950</v>
      </c>
    </row>
    <row r="35" spans="1:11" ht="37.5" x14ac:dyDescent="0.25">
      <c r="A35" s="108" t="s">
        <v>19</v>
      </c>
      <c r="B35" s="10" t="s">
        <v>71</v>
      </c>
      <c r="C35" s="10" t="s">
        <v>40</v>
      </c>
      <c r="D35" s="10"/>
      <c r="E35" s="15"/>
      <c r="F35" s="15"/>
      <c r="G35" s="15"/>
      <c r="H35" s="36">
        <f>H36+H37+H38</f>
        <v>532277.63499999989</v>
      </c>
      <c r="I35" s="19">
        <f>I36+I37+I38</f>
        <v>569963.53299999994</v>
      </c>
      <c r="J35" s="19">
        <f>J36+J37+J38</f>
        <v>568677.36899999995</v>
      </c>
    </row>
    <row r="36" spans="1:11" ht="37.5" x14ac:dyDescent="0.25">
      <c r="A36" s="110"/>
      <c r="B36" s="4" t="s">
        <v>38</v>
      </c>
      <c r="C36" s="4" t="s">
        <v>27</v>
      </c>
      <c r="D36" s="4">
        <v>801</v>
      </c>
      <c r="E36" s="8" t="s">
        <v>6</v>
      </c>
      <c r="F36" s="8" t="s">
        <v>6</v>
      </c>
      <c r="G36" s="8" t="s">
        <v>6</v>
      </c>
      <c r="H36" s="37">
        <f>H41</f>
        <v>1677.1</v>
      </c>
      <c r="I36" s="18">
        <f>I41</f>
        <v>1677.1</v>
      </c>
      <c r="J36" s="20">
        <f t="shared" ref="J36" si="3">J41</f>
        <v>1677.0989999999999</v>
      </c>
    </row>
    <row r="37" spans="1:11" ht="37.5" x14ac:dyDescent="0.25">
      <c r="A37" s="109"/>
      <c r="B37" s="4" t="s">
        <v>39</v>
      </c>
      <c r="C37" s="4" t="s">
        <v>7</v>
      </c>
      <c r="D37" s="4">
        <v>806</v>
      </c>
      <c r="E37" s="8" t="s">
        <v>6</v>
      </c>
      <c r="F37" s="8" t="s">
        <v>6</v>
      </c>
      <c r="G37" s="8" t="s">
        <v>6</v>
      </c>
      <c r="H37" s="37">
        <f>H40+H43+H44+H45+H46</f>
        <v>530600.53499999992</v>
      </c>
      <c r="I37" s="18">
        <f>I40+I43+I44+I45+I46</f>
        <v>567017.56699999992</v>
      </c>
      <c r="J37" s="18">
        <f t="shared" ref="J37" si="4">J40+J43+J44+J45+J46</f>
        <v>565731.51599999995</v>
      </c>
    </row>
    <row r="38" spans="1:11" ht="64.5" customHeight="1" x14ac:dyDescent="0.25">
      <c r="A38" s="24"/>
      <c r="B38" s="27"/>
      <c r="C38" s="4" t="s">
        <v>76</v>
      </c>
      <c r="D38" s="4">
        <v>836</v>
      </c>
      <c r="E38" s="8" t="s">
        <v>6</v>
      </c>
      <c r="F38" s="8" t="s">
        <v>6</v>
      </c>
      <c r="G38" s="8" t="s">
        <v>6</v>
      </c>
      <c r="H38" s="18">
        <f>H42</f>
        <v>0</v>
      </c>
      <c r="I38" s="18">
        <f>I42</f>
        <v>1268.866</v>
      </c>
      <c r="J38" s="18">
        <f>J42</f>
        <v>1268.7539999999999</v>
      </c>
    </row>
    <row r="39" spans="1:11" ht="18.75" customHeight="1" x14ac:dyDescent="0.25">
      <c r="A39" s="102" t="s">
        <v>57</v>
      </c>
      <c r="B39" s="102" t="s">
        <v>20</v>
      </c>
      <c r="C39" s="6" t="s">
        <v>51</v>
      </c>
      <c r="D39" s="6" t="s">
        <v>6</v>
      </c>
      <c r="E39" s="7" t="s">
        <v>53</v>
      </c>
      <c r="F39" s="7" t="s">
        <v>52</v>
      </c>
      <c r="G39" s="7" t="s">
        <v>41</v>
      </c>
      <c r="H39" s="38">
        <f>H40+H41+H42</f>
        <v>14044.831</v>
      </c>
      <c r="I39" s="16">
        <f>I40+I41+I42</f>
        <v>20472.572</v>
      </c>
      <c r="J39" s="16">
        <f t="shared" ref="J39" si="5">J40+J41</f>
        <v>19182.562999999998</v>
      </c>
    </row>
    <row r="40" spans="1:11" ht="37.5" x14ac:dyDescent="0.25">
      <c r="A40" s="103"/>
      <c r="B40" s="103"/>
      <c r="C40" s="6" t="s">
        <v>7</v>
      </c>
      <c r="D40" s="6">
        <v>806</v>
      </c>
      <c r="E40" s="7" t="s">
        <v>53</v>
      </c>
      <c r="F40" s="7" t="s">
        <v>52</v>
      </c>
      <c r="G40" s="7" t="s">
        <v>41</v>
      </c>
      <c r="H40" s="38">
        <v>12367.731</v>
      </c>
      <c r="I40" s="16">
        <v>17526.606</v>
      </c>
      <c r="J40" s="16">
        <v>17505.464</v>
      </c>
    </row>
    <row r="41" spans="1:11" ht="37.5" x14ac:dyDescent="0.25">
      <c r="A41" s="104"/>
      <c r="B41" s="103"/>
      <c r="C41" s="6" t="s">
        <v>27</v>
      </c>
      <c r="D41" s="6">
        <v>801</v>
      </c>
      <c r="E41" s="7" t="s">
        <v>53</v>
      </c>
      <c r="F41" s="7" t="s">
        <v>52</v>
      </c>
      <c r="G41" s="7" t="s">
        <v>41</v>
      </c>
      <c r="H41" s="38">
        <v>1677.1</v>
      </c>
      <c r="I41" s="16">
        <v>1677.1</v>
      </c>
      <c r="J41" s="16">
        <v>1677.0989999999999</v>
      </c>
    </row>
    <row r="42" spans="1:11" ht="56.25" x14ac:dyDescent="0.25">
      <c r="A42" s="25"/>
      <c r="B42" s="104"/>
      <c r="C42" s="6" t="s">
        <v>76</v>
      </c>
      <c r="D42" s="6">
        <v>836</v>
      </c>
      <c r="E42" s="7" t="s">
        <v>53</v>
      </c>
      <c r="F42" s="7" t="s">
        <v>52</v>
      </c>
      <c r="G42" s="7" t="s">
        <v>41</v>
      </c>
      <c r="H42" s="38">
        <v>0</v>
      </c>
      <c r="I42" s="16">
        <v>1268.866</v>
      </c>
      <c r="J42" s="16">
        <v>1268.7539999999999</v>
      </c>
    </row>
    <row r="43" spans="1:11" ht="37.5" x14ac:dyDescent="0.25">
      <c r="A43" s="6" t="s">
        <v>61</v>
      </c>
      <c r="B43" s="6" t="s">
        <v>21</v>
      </c>
      <c r="C43" s="6" t="s">
        <v>7</v>
      </c>
      <c r="D43" s="6">
        <v>806</v>
      </c>
      <c r="E43" s="7" t="s">
        <v>53</v>
      </c>
      <c r="F43" s="7" t="s">
        <v>52</v>
      </c>
      <c r="G43" s="7" t="s">
        <v>43</v>
      </c>
      <c r="H43" s="39">
        <v>1797.7</v>
      </c>
      <c r="I43" s="16">
        <v>1417.5</v>
      </c>
      <c r="J43" s="16">
        <v>1407.5</v>
      </c>
    </row>
    <row r="44" spans="1:11" ht="56.25" x14ac:dyDescent="0.25">
      <c r="A44" s="13" t="s">
        <v>62</v>
      </c>
      <c r="B44" s="6" t="s">
        <v>22</v>
      </c>
      <c r="C44" s="6" t="s">
        <v>7</v>
      </c>
      <c r="D44" s="6">
        <v>806</v>
      </c>
      <c r="E44" s="7" t="s">
        <v>53</v>
      </c>
      <c r="F44" s="7" t="s">
        <v>52</v>
      </c>
      <c r="G44" s="7" t="s">
        <v>44</v>
      </c>
      <c r="H44" s="35">
        <v>444726.38299999997</v>
      </c>
      <c r="I44" s="16">
        <v>469951.31699999998</v>
      </c>
      <c r="J44" s="16">
        <v>469423.33399999997</v>
      </c>
    </row>
    <row r="45" spans="1:11" ht="56.25" x14ac:dyDescent="0.25">
      <c r="A45" s="6" t="s">
        <v>63</v>
      </c>
      <c r="B45" s="6" t="s">
        <v>23</v>
      </c>
      <c r="C45" s="6" t="s">
        <v>7</v>
      </c>
      <c r="D45" s="6">
        <v>806</v>
      </c>
      <c r="E45" s="7" t="s">
        <v>53</v>
      </c>
      <c r="F45" s="7" t="s">
        <v>52</v>
      </c>
      <c r="G45" s="7" t="s">
        <v>45</v>
      </c>
      <c r="H45" s="35">
        <v>45754.12</v>
      </c>
      <c r="I45" s="16">
        <v>49174.669000000002</v>
      </c>
      <c r="J45" s="16">
        <v>48447.743000000002</v>
      </c>
    </row>
    <row r="46" spans="1:11" ht="37.5" x14ac:dyDescent="0.25">
      <c r="A46" s="6"/>
      <c r="B46" s="6" t="s">
        <v>58</v>
      </c>
      <c r="C46" s="6" t="s">
        <v>7</v>
      </c>
      <c r="D46" s="6">
        <v>806</v>
      </c>
      <c r="E46" s="7" t="s">
        <v>53</v>
      </c>
      <c r="F46" s="7" t="s">
        <v>52</v>
      </c>
      <c r="G46" s="7" t="s">
        <v>46</v>
      </c>
      <c r="H46" s="35">
        <v>25954.600999999999</v>
      </c>
      <c r="I46" s="16">
        <v>28947.474999999999</v>
      </c>
      <c r="J46" s="16">
        <v>28947.474999999999</v>
      </c>
    </row>
    <row r="47" spans="1:11" ht="75" x14ac:dyDescent="0.25">
      <c r="A47" s="108" t="s">
        <v>24</v>
      </c>
      <c r="B47" s="10" t="s">
        <v>25</v>
      </c>
      <c r="C47" s="10" t="s">
        <v>40</v>
      </c>
      <c r="D47" s="10" t="s">
        <v>6</v>
      </c>
      <c r="E47" s="15"/>
      <c r="F47" s="15"/>
      <c r="G47" s="15"/>
      <c r="H47" s="19">
        <f>H48+H49+H50</f>
        <v>7986</v>
      </c>
      <c r="I47" s="19">
        <f>I48+I49+I50</f>
        <v>7986</v>
      </c>
      <c r="J47" s="19">
        <f>J48+J49+J50</f>
        <v>7846.3939999999993</v>
      </c>
    </row>
    <row r="48" spans="1:11" ht="37.5" x14ac:dyDescent="0.25">
      <c r="A48" s="110"/>
      <c r="B48" s="4" t="s">
        <v>38</v>
      </c>
      <c r="C48" s="4" t="s">
        <v>27</v>
      </c>
      <c r="D48" s="4">
        <v>801</v>
      </c>
      <c r="E48" s="8" t="s">
        <v>6</v>
      </c>
      <c r="F48" s="8" t="s">
        <v>6</v>
      </c>
      <c r="G48" s="8" t="s">
        <v>6</v>
      </c>
      <c r="H48" s="18">
        <f>H51+H53+H55+H56+H58</f>
        <v>6725</v>
      </c>
      <c r="I48" s="18">
        <f>I51+I53+I55+I56+I58</f>
        <v>6725</v>
      </c>
      <c r="J48" s="18">
        <f>J51+J53+J55+J56+J58</f>
        <v>6585.3939999999993</v>
      </c>
    </row>
    <row r="49" spans="1:10" ht="37.5" x14ac:dyDescent="0.25">
      <c r="A49" s="110"/>
      <c r="B49" s="4" t="s">
        <v>39</v>
      </c>
      <c r="C49" s="4" t="s">
        <v>7</v>
      </c>
      <c r="D49" s="4">
        <v>806</v>
      </c>
      <c r="E49" s="8" t="s">
        <v>6</v>
      </c>
      <c r="F49" s="8" t="s">
        <v>6</v>
      </c>
      <c r="G49" s="8" t="s">
        <v>6</v>
      </c>
      <c r="H49" s="18">
        <f>H59</f>
        <v>1011</v>
      </c>
      <c r="I49" s="18">
        <f>I59</f>
        <v>1011</v>
      </c>
      <c r="J49" s="18">
        <f>J59</f>
        <v>1011</v>
      </c>
    </row>
    <row r="50" spans="1:10" ht="56.25" x14ac:dyDescent="0.25">
      <c r="A50" s="109"/>
      <c r="B50" s="4" t="s">
        <v>38</v>
      </c>
      <c r="C50" s="4" t="s">
        <v>60</v>
      </c>
      <c r="D50" s="4">
        <v>803</v>
      </c>
      <c r="E50" s="8" t="s">
        <v>6</v>
      </c>
      <c r="F50" s="8" t="s">
        <v>6</v>
      </c>
      <c r="G50" s="8" t="s">
        <v>6</v>
      </c>
      <c r="H50" s="18">
        <f>H54</f>
        <v>250</v>
      </c>
      <c r="I50" s="18">
        <f>I54</f>
        <v>250</v>
      </c>
      <c r="J50" s="18">
        <f>J54</f>
        <v>250</v>
      </c>
    </row>
    <row r="51" spans="1:10" ht="82.9" customHeight="1" x14ac:dyDescent="0.25">
      <c r="A51" s="41" t="s">
        <v>57</v>
      </c>
      <c r="B51" s="42" t="s">
        <v>26</v>
      </c>
      <c r="C51" s="6" t="s">
        <v>27</v>
      </c>
      <c r="D51" s="6">
        <v>801</v>
      </c>
      <c r="E51" s="7" t="s">
        <v>53</v>
      </c>
      <c r="F51" s="7" t="s">
        <v>54</v>
      </c>
      <c r="G51" s="7" t="s">
        <v>41</v>
      </c>
      <c r="H51" s="35">
        <v>2245</v>
      </c>
      <c r="I51" s="16">
        <v>2245</v>
      </c>
      <c r="J51" s="16">
        <v>2243.9940000000001</v>
      </c>
    </row>
    <row r="52" spans="1:10" ht="27" customHeight="1" x14ac:dyDescent="0.25">
      <c r="A52" s="102" t="s">
        <v>61</v>
      </c>
      <c r="B52" s="102" t="s">
        <v>28</v>
      </c>
      <c r="C52" s="6" t="s">
        <v>51</v>
      </c>
      <c r="D52" s="6"/>
      <c r="E52" s="7" t="s">
        <v>53</v>
      </c>
      <c r="F52" s="7" t="s">
        <v>54</v>
      </c>
      <c r="G52" s="7" t="s">
        <v>43</v>
      </c>
      <c r="H52" s="16">
        <f>H53+H54</f>
        <v>620</v>
      </c>
      <c r="I52" s="16">
        <f>I53+I54</f>
        <v>620</v>
      </c>
      <c r="J52" s="16">
        <f>J53+J54</f>
        <v>620</v>
      </c>
    </row>
    <row r="53" spans="1:10" ht="40.5" customHeight="1" x14ac:dyDescent="0.25">
      <c r="A53" s="103"/>
      <c r="B53" s="103"/>
      <c r="C53" s="6" t="s">
        <v>27</v>
      </c>
      <c r="D53" s="6">
        <v>801</v>
      </c>
      <c r="E53" s="7" t="s">
        <v>53</v>
      </c>
      <c r="F53" s="7" t="s">
        <v>54</v>
      </c>
      <c r="G53" s="7" t="s">
        <v>43</v>
      </c>
      <c r="H53" s="16">
        <v>370</v>
      </c>
      <c r="I53" s="16">
        <v>370</v>
      </c>
      <c r="J53" s="16">
        <v>370</v>
      </c>
    </row>
    <row r="54" spans="1:10" ht="59.25" customHeight="1" x14ac:dyDescent="0.25">
      <c r="A54" s="104"/>
      <c r="B54" s="104"/>
      <c r="C54" s="6" t="s">
        <v>59</v>
      </c>
      <c r="D54" s="6">
        <v>803</v>
      </c>
      <c r="E54" s="7" t="s">
        <v>53</v>
      </c>
      <c r="F54" s="7" t="s">
        <v>54</v>
      </c>
      <c r="G54" s="7" t="s">
        <v>43</v>
      </c>
      <c r="H54" s="16">
        <v>250</v>
      </c>
      <c r="I54" s="16">
        <v>250</v>
      </c>
      <c r="J54" s="16">
        <v>250</v>
      </c>
    </row>
    <row r="55" spans="1:10" ht="112.5" x14ac:dyDescent="0.25">
      <c r="A55" s="13" t="s">
        <v>62</v>
      </c>
      <c r="B55" s="6" t="s">
        <v>29</v>
      </c>
      <c r="C55" s="6" t="s">
        <v>27</v>
      </c>
      <c r="D55" s="6">
        <v>801</v>
      </c>
      <c r="E55" s="7" t="s">
        <v>53</v>
      </c>
      <c r="F55" s="7" t="s">
        <v>54</v>
      </c>
      <c r="G55" s="7" t="s">
        <v>44</v>
      </c>
      <c r="H55" s="16">
        <v>150</v>
      </c>
      <c r="I55" s="16">
        <v>150</v>
      </c>
      <c r="J55" s="16">
        <v>150</v>
      </c>
    </row>
    <row r="56" spans="1:10" ht="75" x14ac:dyDescent="0.25">
      <c r="A56" s="6" t="s">
        <v>63</v>
      </c>
      <c r="B56" s="6" t="s">
        <v>30</v>
      </c>
      <c r="C56" s="6" t="s">
        <v>27</v>
      </c>
      <c r="D56" s="6">
        <v>801</v>
      </c>
      <c r="E56" s="7" t="s">
        <v>53</v>
      </c>
      <c r="F56" s="7" t="s">
        <v>54</v>
      </c>
      <c r="G56" s="7" t="s">
        <v>45</v>
      </c>
      <c r="H56" s="16">
        <v>2833</v>
      </c>
      <c r="I56" s="16">
        <v>2833</v>
      </c>
      <c r="J56" s="16">
        <v>2753.0129999999999</v>
      </c>
    </row>
    <row r="57" spans="1:10" ht="18.75" x14ac:dyDescent="0.25">
      <c r="A57" s="102" t="s">
        <v>67</v>
      </c>
      <c r="B57" s="105" t="s">
        <v>31</v>
      </c>
      <c r="C57" s="12" t="s">
        <v>51</v>
      </c>
      <c r="D57" s="6"/>
      <c r="E57" s="7" t="s">
        <v>53</v>
      </c>
      <c r="F57" s="7" t="s">
        <v>54</v>
      </c>
      <c r="G57" s="7" t="s">
        <v>49</v>
      </c>
      <c r="H57" s="16">
        <f>H58+H59</f>
        <v>2138</v>
      </c>
      <c r="I57" s="16">
        <f t="shared" ref="I57:J57" si="6">I58+I59</f>
        <v>2138</v>
      </c>
      <c r="J57" s="16">
        <f t="shared" si="6"/>
        <v>2079.3869999999997</v>
      </c>
    </row>
    <row r="58" spans="1:10" ht="37.5" x14ac:dyDescent="0.25">
      <c r="A58" s="103"/>
      <c r="B58" s="106"/>
      <c r="C58" s="12" t="s">
        <v>27</v>
      </c>
      <c r="D58" s="6">
        <v>801</v>
      </c>
      <c r="E58" s="7" t="s">
        <v>53</v>
      </c>
      <c r="F58" s="7" t="s">
        <v>54</v>
      </c>
      <c r="G58" s="7" t="s">
        <v>49</v>
      </c>
      <c r="H58" s="16">
        <v>1127</v>
      </c>
      <c r="I58" s="16">
        <v>1127</v>
      </c>
      <c r="J58" s="16">
        <v>1068.3869999999999</v>
      </c>
    </row>
    <row r="59" spans="1:10" ht="37.5" x14ac:dyDescent="0.25">
      <c r="A59" s="104"/>
      <c r="B59" s="107"/>
      <c r="C59" s="6" t="s">
        <v>7</v>
      </c>
      <c r="D59" s="6">
        <v>806</v>
      </c>
      <c r="E59" s="7" t="s">
        <v>53</v>
      </c>
      <c r="F59" s="7" t="s">
        <v>54</v>
      </c>
      <c r="G59" s="7" t="s">
        <v>49</v>
      </c>
      <c r="H59" s="16">
        <v>1011</v>
      </c>
      <c r="I59" s="16">
        <v>1011</v>
      </c>
      <c r="J59" s="16">
        <v>1011</v>
      </c>
    </row>
    <row r="60" spans="1:10" x14ac:dyDescent="0.25">
      <c r="I60" s="28"/>
    </row>
    <row r="61" spans="1:10" x14ac:dyDescent="0.25">
      <c r="I61" s="28"/>
    </row>
  </sheetData>
  <mergeCells count="23">
    <mergeCell ref="A2:J2"/>
    <mergeCell ref="A35:A37"/>
    <mergeCell ref="A9:A14"/>
    <mergeCell ref="A15:A18"/>
    <mergeCell ref="H7:H8"/>
    <mergeCell ref="I7:I8"/>
    <mergeCell ref="J7:J8"/>
    <mergeCell ref="A3:J3"/>
    <mergeCell ref="A6:A8"/>
    <mergeCell ref="B6:B8"/>
    <mergeCell ref="C6:C8"/>
    <mergeCell ref="D6:G7"/>
    <mergeCell ref="H6:J6"/>
    <mergeCell ref="A21:A22"/>
    <mergeCell ref="B21:B22"/>
    <mergeCell ref="A57:A59"/>
    <mergeCell ref="B57:B59"/>
    <mergeCell ref="A27:A28"/>
    <mergeCell ref="A39:A41"/>
    <mergeCell ref="A47:A50"/>
    <mergeCell ref="A52:A54"/>
    <mergeCell ref="B39:B42"/>
    <mergeCell ref="B52:B54"/>
  </mergeCells>
  <pageMargins left="0" right="0.19685039370078741" top="0.74803149606299213" bottom="0.39370078740157483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новая форма Актуально</vt:lpstr>
      <vt:lpstr>старая форма</vt:lpstr>
      <vt:lpstr>'новая форма Актуально'!Заголовки_для_печати</vt:lpstr>
      <vt:lpstr>'старая форма'!Заголовки_для_печати</vt:lpstr>
      <vt:lpstr>'новая форма Актуально'!Область_печати</vt:lpstr>
      <vt:lpstr>'старая форма'!Область_печати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Гуляева</dc:creator>
  <cp:lastModifiedBy>Симоненко</cp:lastModifiedBy>
  <cp:lastPrinted>2023-03-17T08:03:03Z</cp:lastPrinted>
  <dcterms:created xsi:type="dcterms:W3CDTF">2019-02-28T09:04:04Z</dcterms:created>
  <dcterms:modified xsi:type="dcterms:W3CDTF">2023-03-17T08:03:07Z</dcterms:modified>
</cp:coreProperties>
</file>